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835" windowHeight="6345" activeTab="0"/>
  </bookViews>
  <sheets>
    <sheet name="zał nr 8" sheetId="1" r:id="rId1"/>
    <sheet name="Zał. Nr 9" sheetId="2" r:id="rId2"/>
    <sheet name="Zał. Nr 7" sheetId="3" r:id="rId3"/>
  </sheets>
  <definedNames/>
  <calcPr fullCalcOnLoad="1"/>
</workbook>
</file>

<file path=xl/sharedStrings.xml><?xml version="1.0" encoding="utf-8"?>
<sst xmlns="http://schemas.openxmlformats.org/spreadsheetml/2006/main" count="102" uniqueCount="88">
  <si>
    <t>Wyszczególnienie</t>
  </si>
  <si>
    <t>Poz.</t>
  </si>
  <si>
    <t>Przychody</t>
  </si>
  <si>
    <t>§</t>
  </si>
  <si>
    <t>2.1</t>
  </si>
  <si>
    <t>Wydatki ogółem</t>
  </si>
  <si>
    <t>Zakup materiałów i wyposażenia</t>
  </si>
  <si>
    <t>Zakup usług pozostałych</t>
  </si>
  <si>
    <t>3.1</t>
  </si>
  <si>
    <t>3.2</t>
  </si>
  <si>
    <t>3.3</t>
  </si>
  <si>
    <t>Stan funduszu na początek roku</t>
  </si>
  <si>
    <t>Stan funduszu na koniec roku (poz. 1+2-3)</t>
  </si>
  <si>
    <t>środki pieniężne</t>
  </si>
  <si>
    <t>należności</t>
  </si>
  <si>
    <t>zobowiązania</t>
  </si>
  <si>
    <t>zobowiązania (minus)</t>
  </si>
  <si>
    <t>4.1</t>
  </si>
  <si>
    <t>4.2</t>
  </si>
  <si>
    <t>4.3</t>
  </si>
  <si>
    <t>Dział 900</t>
  </si>
  <si>
    <t>Rozdział 90011</t>
  </si>
  <si>
    <t>Przelewy redystrybucyjne</t>
  </si>
  <si>
    <t>1.1</t>
  </si>
  <si>
    <t>1.2</t>
  </si>
  <si>
    <t>1.3</t>
  </si>
  <si>
    <t>Rady Powiatu w Wyszkowie</t>
  </si>
  <si>
    <t>POWIATOWEGO FUNDUSZU OCHRONY ŚRODOWISKA I GOSPODARKI WODNEJ</t>
  </si>
  <si>
    <t>Załącznik Nr 7</t>
  </si>
  <si>
    <t>3.4</t>
  </si>
  <si>
    <t>3.5</t>
  </si>
  <si>
    <t>Dotacje przekazane z funduszy celowych na realizację zadań bieżących dla jednostek nie zliczanych do sektora finansów publicznych</t>
  </si>
  <si>
    <t>PLAN FINANSOWY  NA 2005 r.</t>
  </si>
  <si>
    <t>Plan na 2005 r.</t>
  </si>
  <si>
    <t>Dotacje z funduszy celowych na finansowanie lub dofinansowanie kosztów realizacji inwestycji i zakupów inwestycyjnych jednostek sektora finansów publicznych</t>
  </si>
  <si>
    <t>Klasyfikacja budżetowa</t>
  </si>
  <si>
    <t>Treść</t>
  </si>
  <si>
    <t xml:space="preserve">Stan środków na początek roku </t>
  </si>
  <si>
    <t>Wydatki</t>
  </si>
  <si>
    <t>Stan środków na koniec roku</t>
  </si>
  <si>
    <t>Dz.</t>
  </si>
  <si>
    <t>Rozdz.</t>
  </si>
  <si>
    <t>Transport i łączność</t>
  </si>
  <si>
    <t>Drogi publiczne powiatowe</t>
  </si>
  <si>
    <t>Administracja publiczna</t>
  </si>
  <si>
    <t>Starostwa powiatowe</t>
  </si>
  <si>
    <t>Bezpieczeństwo i ochrona przeciwpożarowa</t>
  </si>
  <si>
    <t>Komendy powiatowe państwowej straży pożarnej</t>
  </si>
  <si>
    <t>Oświata i wychowanie</t>
  </si>
  <si>
    <t>Licea ogólnokształcące</t>
  </si>
  <si>
    <t>Szkoły zawodowe</t>
  </si>
  <si>
    <t>Centra kształcenia ustawicznego i praktycznego oraz ośrodki dokształcania zawodowego</t>
  </si>
  <si>
    <t>Pomoc społeczna</t>
  </si>
  <si>
    <t>Placówki opiekuńczo -  wychowawcze</t>
  </si>
  <si>
    <t>Edykacyjna opieka wychowawcza</t>
  </si>
  <si>
    <t>Specjalne ośrodki szkolno - wychowawcze</t>
  </si>
  <si>
    <t>Poradnie psychologiczno pedagogiczne</t>
  </si>
  <si>
    <t>Internaty i bursy szkolne</t>
  </si>
  <si>
    <t>Pomoc materialna dla uczniów</t>
  </si>
  <si>
    <t>Ogółem</t>
  </si>
  <si>
    <t>PLAN PRZYCHODÓW I WYDATKÓW ŚRODKÓW SPECJALNYCH NA 2005 R.</t>
  </si>
  <si>
    <t>Powiatowe centra pomocy rodzinie</t>
  </si>
  <si>
    <t>Załącznik Nr 8</t>
  </si>
  <si>
    <t>Załącznik Nr 9</t>
  </si>
  <si>
    <t>Wydatki inwestycyjne funduszy celowych</t>
  </si>
  <si>
    <t>Dział</t>
  </si>
  <si>
    <t>Nazwa jednostki</t>
  </si>
  <si>
    <t>Stan środków</t>
  </si>
  <si>
    <t>Koszty</t>
  </si>
  <si>
    <t>Wynik</t>
  </si>
  <si>
    <t>w tym</t>
  </si>
  <si>
    <t>Stan środk.</t>
  </si>
  <si>
    <t>obrotowych</t>
  </si>
  <si>
    <t>finansowy</t>
  </si>
  <si>
    <t>wpłata do</t>
  </si>
  <si>
    <t>na początek</t>
  </si>
  <si>
    <t>brutto</t>
  </si>
  <si>
    <t>budżetu</t>
  </si>
  <si>
    <t>na koniec</t>
  </si>
  <si>
    <t>roku-netto</t>
  </si>
  <si>
    <t>Warsztaty Szkolne przy Centrum Kształcenia Praktycznego w Wyszkowie</t>
  </si>
  <si>
    <t>Dom Pomocy Społecznej w Brańszczyku</t>
  </si>
  <si>
    <t>Plan przychodów i wydatków gospodarstw pomocniczych na 2005 r.</t>
  </si>
  <si>
    <t>*termomodernizacja budynku starostwa</t>
  </si>
  <si>
    <t>*dotacja dla SPZZOZ w Wyszkowie na współfinansowanie termomodernizacji budynku szpitala</t>
  </si>
  <si>
    <t>do Uchwały Nr XXII/152/2004</t>
  </si>
  <si>
    <t>z dnia 29 grudnia 2004 r.</t>
  </si>
  <si>
    <t xml:space="preserve"> z dnia 29 grudnia 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</si>
</sst>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#,##0.0"/>
    <numFmt numFmtId="168" formatCode="00\-00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8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1" fillId="0" borderId="9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10" xfId="15" applyNumberFormat="1" applyFont="1" applyBorder="1" applyAlignment="1">
      <alignment horizontal="center"/>
    </xf>
    <xf numFmtId="165" fontId="2" fillId="0" borderId="11" xfId="15" applyNumberFormat="1" applyFont="1" applyBorder="1" applyAlignment="1">
      <alignment/>
    </xf>
    <xf numFmtId="165" fontId="1" fillId="0" borderId="7" xfId="15" applyNumberFormat="1" applyFont="1" applyBorder="1" applyAlignment="1">
      <alignment vertical="top"/>
    </xf>
    <xf numFmtId="165" fontId="1" fillId="0" borderId="0" xfId="15" applyNumberFormat="1" applyFont="1" applyAlignment="1">
      <alignment horizontal="left"/>
    </xf>
    <xf numFmtId="165" fontId="2" fillId="0" borderId="0" xfId="15" applyNumberFormat="1" applyFont="1" applyAlignment="1">
      <alignment horizontal="center"/>
    </xf>
    <xf numFmtId="165" fontId="1" fillId="0" borderId="12" xfId="15" applyNumberFormat="1" applyFont="1" applyBorder="1" applyAlignment="1">
      <alignment horizontal="center" vertical="center" wrapText="1"/>
    </xf>
    <xf numFmtId="165" fontId="1" fillId="0" borderId="13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7" xfId="15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165" fontId="1" fillId="0" borderId="2" xfId="15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 wrapText="1"/>
    </xf>
    <xf numFmtId="165" fontId="2" fillId="0" borderId="17" xfId="15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center" vertical="top"/>
    </xf>
    <xf numFmtId="165" fontId="4" fillId="0" borderId="17" xfId="15" applyNumberFormat="1" applyFont="1" applyBorder="1" applyAlignment="1">
      <alignment vertical="top"/>
    </xf>
    <xf numFmtId="165" fontId="1" fillId="0" borderId="17" xfId="15" applyNumberFormat="1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165" fontId="2" fillId="0" borderId="2" xfId="15" applyNumberFormat="1" applyFont="1" applyBorder="1" applyAlignment="1">
      <alignment vertical="top"/>
    </xf>
    <xf numFmtId="165" fontId="2" fillId="0" borderId="7" xfId="15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165" fontId="2" fillId="0" borderId="18" xfId="15" applyNumberFormat="1" applyFont="1" applyBorder="1" applyAlignment="1">
      <alignment vertical="top"/>
    </xf>
    <xf numFmtId="165" fontId="2" fillId="0" borderId="19" xfId="15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20" xfId="0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justify" wrapText="1"/>
    </xf>
    <xf numFmtId="165" fontId="1" fillId="0" borderId="22" xfId="15" applyNumberFormat="1" applyFont="1" applyBorder="1" applyAlignment="1">
      <alignment/>
    </xf>
    <xf numFmtId="165" fontId="1" fillId="0" borderId="23" xfId="15" applyNumberFormat="1" applyFont="1" applyBorder="1" applyAlignment="1">
      <alignment/>
    </xf>
    <xf numFmtId="0" fontId="1" fillId="0" borderId="16" xfId="0" applyFont="1" applyBorder="1" applyAlignment="1">
      <alignment horizontal="justify" wrapText="1"/>
    </xf>
    <xf numFmtId="165" fontId="1" fillId="0" borderId="16" xfId="15" applyNumberFormat="1" applyFont="1" applyBorder="1" applyAlignment="1">
      <alignment/>
    </xf>
    <xf numFmtId="165" fontId="1" fillId="0" borderId="24" xfId="15" applyNumberFormat="1" applyFont="1" applyBorder="1" applyAlignment="1">
      <alignment/>
    </xf>
    <xf numFmtId="165" fontId="1" fillId="0" borderId="25" xfId="15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justify" wrapText="1"/>
    </xf>
    <xf numFmtId="165" fontId="1" fillId="0" borderId="27" xfId="15" applyNumberFormat="1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1" fillId="0" borderId="29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justify" wrapText="1"/>
    </xf>
    <xf numFmtId="165" fontId="1" fillId="0" borderId="2" xfId="15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165" fontId="1" fillId="0" borderId="0" xfId="15" applyNumberFormat="1" applyFont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165" fontId="1" fillId="0" borderId="13" xfId="15" applyNumberFormat="1" applyFont="1" applyBorder="1" applyAlignment="1">
      <alignment horizontal="center" vertical="top" wrapText="1"/>
    </xf>
    <xf numFmtId="165" fontId="1" fillId="0" borderId="13" xfId="15" applyNumberFormat="1" applyFont="1" applyBorder="1" applyAlignment="1">
      <alignment vertical="top"/>
    </xf>
    <xf numFmtId="165" fontId="1" fillId="0" borderId="23" xfId="15" applyNumberFormat="1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65" fontId="1" fillId="0" borderId="14" xfId="15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165" fontId="2" fillId="0" borderId="16" xfId="15" applyNumberFormat="1" applyFont="1" applyBorder="1" applyAlignment="1">
      <alignment vertical="top"/>
    </xf>
    <xf numFmtId="165" fontId="2" fillId="0" borderId="25" xfId="15" applyNumberFormat="1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165" fontId="1" fillId="0" borderId="9" xfId="15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5" fontId="1" fillId="0" borderId="0" xfId="15" applyNumberFormat="1" applyFont="1" applyBorder="1" applyAlignment="1">
      <alignment vertical="top"/>
    </xf>
    <xf numFmtId="165" fontId="1" fillId="0" borderId="31" xfId="15" applyNumberFormat="1" applyFont="1" applyBorder="1" applyAlignment="1">
      <alignment vertical="center"/>
    </xf>
    <xf numFmtId="165" fontId="1" fillId="0" borderId="12" xfId="15" applyNumberFormat="1" applyFont="1" applyBorder="1" applyAlignment="1">
      <alignment vertic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3" fillId="0" borderId="0" xfId="15" applyNumberFormat="1" applyFont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165" fontId="1" fillId="0" borderId="0" xfId="15" applyNumberFormat="1" applyFont="1" applyBorder="1" applyAlignment="1">
      <alignment horizontal="center" vertical="top"/>
    </xf>
    <xf numFmtId="165" fontId="1" fillId="0" borderId="0" xfId="15" applyNumberFormat="1" applyFont="1" applyAlignment="1">
      <alignment horizontal="center" vertical="top"/>
    </xf>
    <xf numFmtId="165" fontId="1" fillId="0" borderId="0" xfId="15" applyNumberFormat="1" applyFont="1" applyAlignment="1">
      <alignment horizontal="left" vertical="top"/>
    </xf>
    <xf numFmtId="165" fontId="1" fillId="0" borderId="34" xfId="0" applyNumberFormat="1" applyFont="1" applyBorder="1" applyAlignment="1">
      <alignment horizontal="justify" vertical="top" wrapText="1"/>
    </xf>
    <xf numFmtId="165" fontId="1" fillId="0" borderId="10" xfId="0" applyNumberFormat="1" applyFont="1" applyBorder="1" applyAlignment="1">
      <alignment horizontal="justify" vertical="top" wrapText="1"/>
    </xf>
    <xf numFmtId="165" fontId="1" fillId="0" borderId="35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165" fontId="1" fillId="0" borderId="36" xfId="0" applyNumberFormat="1" applyFont="1" applyBorder="1" applyAlignment="1">
      <alignment horizontal="left" wrapText="1"/>
    </xf>
    <xf numFmtId="165" fontId="1" fillId="0" borderId="37" xfId="0" applyNumberFormat="1" applyFont="1" applyBorder="1" applyAlignment="1">
      <alignment horizontal="left" wrapText="1"/>
    </xf>
    <xf numFmtId="165" fontId="1" fillId="0" borderId="38" xfId="0" applyNumberFormat="1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165" fontId="1" fillId="0" borderId="0" xfId="15" applyNumberFormat="1" applyFont="1" applyAlignment="1">
      <alignment horizontal="center" wrapText="1"/>
    </xf>
    <xf numFmtId="165" fontId="1" fillId="0" borderId="0" xfId="15" applyNumberFormat="1" applyFont="1" applyAlignment="1">
      <alignment horizontal="center"/>
    </xf>
    <xf numFmtId="165" fontId="1" fillId="0" borderId="3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165" fontId="1" fillId="0" borderId="0" xfId="15" applyNumberFormat="1" applyFont="1" applyAlignment="1">
      <alignment horizontal="left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3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165" fontId="1" fillId="0" borderId="10" xfId="0" applyNumberFormat="1" applyFont="1" applyBorder="1" applyAlignment="1">
      <alignment horizontal="left" wrapText="1"/>
    </xf>
    <xf numFmtId="165" fontId="1" fillId="0" borderId="35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" xfId="0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5.125" style="88" customWidth="1"/>
    <col min="2" max="2" width="6.375" style="88" customWidth="1"/>
    <col min="3" max="3" width="5.875" style="89" customWidth="1"/>
    <col min="4" max="4" width="29.25390625" style="90" customWidth="1"/>
    <col min="5" max="5" width="9.375" style="91" customWidth="1"/>
    <col min="6" max="6" width="9.875" style="91" customWidth="1"/>
    <col min="7" max="7" width="10.625" style="91" customWidth="1"/>
    <col min="8" max="8" width="10.125" style="91" customWidth="1"/>
    <col min="9" max="16384" width="9.125" style="88" customWidth="1"/>
  </cols>
  <sheetData>
    <row r="1" spans="6:8" ht="11.25">
      <c r="F1" s="127" t="s">
        <v>62</v>
      </c>
      <c r="G1" s="127"/>
      <c r="H1" s="127"/>
    </row>
    <row r="2" spans="6:8" ht="11.25">
      <c r="F2" s="127" t="s">
        <v>85</v>
      </c>
      <c r="G2" s="127"/>
      <c r="H2" s="127"/>
    </row>
    <row r="3" spans="6:8" ht="11.25">
      <c r="F3" s="127" t="s">
        <v>26</v>
      </c>
      <c r="G3" s="127"/>
      <c r="H3" s="127"/>
    </row>
    <row r="4" spans="6:8" ht="11.25">
      <c r="F4" s="127" t="s">
        <v>87</v>
      </c>
      <c r="G4" s="127"/>
      <c r="H4" s="127"/>
    </row>
    <row r="7" spans="1:8" ht="12.75">
      <c r="A7" s="122" t="s">
        <v>60</v>
      </c>
      <c r="B7" s="122"/>
      <c r="C7" s="122"/>
      <c r="D7" s="122"/>
      <c r="E7" s="122"/>
      <c r="F7" s="122"/>
      <c r="G7" s="122"/>
      <c r="H7" s="122"/>
    </row>
    <row r="8" ht="12" thickBot="1"/>
    <row r="9" spans="1:8" ht="43.5" customHeight="1" thickTop="1">
      <c r="A9" s="123" t="s">
        <v>35</v>
      </c>
      <c r="B9" s="124"/>
      <c r="C9" s="124"/>
      <c r="D9" s="92" t="s">
        <v>36</v>
      </c>
      <c r="E9" s="93" t="s">
        <v>37</v>
      </c>
      <c r="F9" s="94" t="s">
        <v>2</v>
      </c>
      <c r="G9" s="94" t="s">
        <v>38</v>
      </c>
      <c r="H9" s="95" t="s">
        <v>39</v>
      </c>
    </row>
    <row r="10" spans="1:8" ht="11.25">
      <c r="A10" s="96" t="s">
        <v>40</v>
      </c>
      <c r="B10" s="97" t="s">
        <v>41</v>
      </c>
      <c r="C10" s="39" t="s">
        <v>3</v>
      </c>
      <c r="D10" s="45"/>
      <c r="E10" s="44"/>
      <c r="F10" s="44"/>
      <c r="G10" s="44"/>
      <c r="H10" s="98"/>
    </row>
    <row r="11" spans="1:8" ht="18.75" customHeight="1">
      <c r="A11" s="99">
        <v>600</v>
      </c>
      <c r="B11" s="59"/>
      <c r="C11" s="48"/>
      <c r="D11" s="49" t="s">
        <v>42</v>
      </c>
      <c r="E11" s="50">
        <f>SUM(E12)</f>
        <v>5000</v>
      </c>
      <c r="F11" s="50">
        <f>SUM(F12)</f>
        <v>60000</v>
      </c>
      <c r="G11" s="50">
        <f>SUM(G12)</f>
        <v>65000</v>
      </c>
      <c r="H11" s="51">
        <f>E11+F11-G11</f>
        <v>0</v>
      </c>
    </row>
    <row r="12" spans="1:8" ht="17.25" customHeight="1">
      <c r="A12" s="100"/>
      <c r="B12" s="38">
        <v>60014</v>
      </c>
      <c r="C12" s="46"/>
      <c r="D12" s="36" t="s">
        <v>43</v>
      </c>
      <c r="E12" s="37">
        <v>5000</v>
      </c>
      <c r="F12" s="37">
        <v>60000</v>
      </c>
      <c r="G12" s="37">
        <v>65000</v>
      </c>
      <c r="H12" s="26">
        <f>E12+F12-G12</f>
        <v>0</v>
      </c>
    </row>
    <row r="13" spans="1:8" ht="18.75" customHeight="1">
      <c r="A13" s="99">
        <v>750</v>
      </c>
      <c r="B13" s="38"/>
      <c r="C13" s="101"/>
      <c r="D13" s="102" t="s">
        <v>44</v>
      </c>
      <c r="E13" s="103">
        <f>SUM(E14)</f>
        <v>1200</v>
      </c>
      <c r="F13" s="103">
        <f>SUM(F14)</f>
        <v>10000</v>
      </c>
      <c r="G13" s="103">
        <f>SUM(G14)</f>
        <v>11200</v>
      </c>
      <c r="H13" s="104">
        <f>SUM(H14)</f>
        <v>0</v>
      </c>
    </row>
    <row r="14" spans="1:8" ht="13.5" customHeight="1">
      <c r="A14" s="100"/>
      <c r="B14" s="38">
        <v>75020</v>
      </c>
      <c r="C14" s="35"/>
      <c r="D14" s="36" t="s">
        <v>45</v>
      </c>
      <c r="E14" s="37">
        <v>1200</v>
      </c>
      <c r="F14" s="37">
        <v>10000</v>
      </c>
      <c r="G14" s="37">
        <v>11200</v>
      </c>
      <c r="H14" s="26"/>
    </row>
    <row r="15" spans="1:8" ht="27.75" customHeight="1">
      <c r="A15" s="99">
        <v>754</v>
      </c>
      <c r="B15" s="38"/>
      <c r="C15" s="39"/>
      <c r="D15" s="40" t="s">
        <v>46</v>
      </c>
      <c r="E15" s="41">
        <f>SUM(E16)</f>
        <v>0</v>
      </c>
      <c r="F15" s="41">
        <f>SUM(F16)</f>
        <v>11400</v>
      </c>
      <c r="G15" s="41">
        <f>SUM(G16)</f>
        <v>11400</v>
      </c>
      <c r="H15" s="26">
        <f>SUM(E15+F15-G15)</f>
        <v>0</v>
      </c>
    </row>
    <row r="16" spans="1:8" ht="22.5">
      <c r="A16" s="100"/>
      <c r="B16" s="59">
        <v>75411</v>
      </c>
      <c r="C16" s="42"/>
      <c r="D16" s="45" t="s">
        <v>47</v>
      </c>
      <c r="E16" s="43"/>
      <c r="F16" s="44">
        <v>11400</v>
      </c>
      <c r="G16" s="44">
        <v>11400</v>
      </c>
      <c r="H16" s="26">
        <f>SUM(E16+F16-G16)</f>
        <v>0</v>
      </c>
    </row>
    <row r="17" spans="1:8" ht="21" customHeight="1">
      <c r="A17" s="99">
        <v>801</v>
      </c>
      <c r="B17" s="59"/>
      <c r="C17" s="105"/>
      <c r="D17" s="40" t="s">
        <v>48</v>
      </c>
      <c r="E17" s="41">
        <f>SUM(E18:E20)</f>
        <v>0</v>
      </c>
      <c r="F17" s="41">
        <f>SUM(F18:F20)</f>
        <v>198450</v>
      </c>
      <c r="G17" s="41">
        <f>SUM(G18:G20)</f>
        <v>198450</v>
      </c>
      <c r="H17" s="51">
        <f>SUM(H18:H20)</f>
        <v>0</v>
      </c>
    </row>
    <row r="18" spans="1:8" ht="14.25" customHeight="1">
      <c r="A18" s="100"/>
      <c r="B18" s="38">
        <v>80120</v>
      </c>
      <c r="C18" s="46"/>
      <c r="D18" s="36" t="s">
        <v>49</v>
      </c>
      <c r="E18" s="37"/>
      <c r="F18" s="37">
        <v>8500</v>
      </c>
      <c r="G18" s="37">
        <v>8500</v>
      </c>
      <c r="H18" s="26">
        <f>E18+F18-G18</f>
        <v>0</v>
      </c>
    </row>
    <row r="19" spans="1:8" ht="13.5" customHeight="1">
      <c r="A19" s="100"/>
      <c r="B19" s="38">
        <v>80130</v>
      </c>
      <c r="C19" s="46"/>
      <c r="D19" s="36" t="s">
        <v>50</v>
      </c>
      <c r="E19" s="37"/>
      <c r="F19" s="37">
        <v>39950</v>
      </c>
      <c r="G19" s="37">
        <v>39950</v>
      </c>
      <c r="H19" s="26">
        <f>E19+F19-G19</f>
        <v>0</v>
      </c>
    </row>
    <row r="20" spans="1:8" ht="33.75">
      <c r="A20" s="100"/>
      <c r="B20" s="38">
        <v>80140</v>
      </c>
      <c r="C20" s="35"/>
      <c r="D20" s="47" t="s">
        <v>51</v>
      </c>
      <c r="E20" s="37"/>
      <c r="F20" s="37">
        <v>150000</v>
      </c>
      <c r="G20" s="37">
        <v>150000</v>
      </c>
      <c r="H20" s="26">
        <f>E20+F20-G20</f>
        <v>0</v>
      </c>
    </row>
    <row r="21" spans="1:8" ht="20.25" customHeight="1">
      <c r="A21" s="99">
        <v>852</v>
      </c>
      <c r="B21" s="59"/>
      <c r="C21" s="48"/>
      <c r="D21" s="49" t="s">
        <v>52</v>
      </c>
      <c r="E21" s="50">
        <f>SUM(E22:E23)</f>
        <v>1600</v>
      </c>
      <c r="F21" s="50">
        <f>SUM(F22:F23)</f>
        <v>48700</v>
      </c>
      <c r="G21" s="50">
        <f>SUM(G22:G23)</f>
        <v>49300</v>
      </c>
      <c r="H21" s="51">
        <f>SUM(H22)</f>
        <v>1000</v>
      </c>
    </row>
    <row r="22" spans="1:8" ht="15" customHeight="1">
      <c r="A22" s="100"/>
      <c r="B22" s="38">
        <v>85201</v>
      </c>
      <c r="C22" s="46"/>
      <c r="D22" s="36" t="s">
        <v>53</v>
      </c>
      <c r="E22" s="37">
        <v>1600</v>
      </c>
      <c r="F22" s="37">
        <v>48200</v>
      </c>
      <c r="G22" s="37">
        <v>48800</v>
      </c>
      <c r="H22" s="26">
        <f>E22+F22-G22</f>
        <v>1000</v>
      </c>
    </row>
    <row r="23" spans="1:8" ht="15" customHeight="1">
      <c r="A23" s="100"/>
      <c r="B23" s="38">
        <v>85218</v>
      </c>
      <c r="C23" s="46"/>
      <c r="D23" s="36" t="s">
        <v>61</v>
      </c>
      <c r="E23" s="37"/>
      <c r="F23" s="37">
        <v>500</v>
      </c>
      <c r="G23" s="37">
        <v>500</v>
      </c>
      <c r="H23" s="26"/>
    </row>
    <row r="24" spans="1:8" ht="18.75" customHeight="1">
      <c r="A24" s="99">
        <v>854</v>
      </c>
      <c r="B24" s="59"/>
      <c r="C24" s="48"/>
      <c r="D24" s="49" t="s">
        <v>54</v>
      </c>
      <c r="E24" s="50">
        <f>SUM(E25+E26+E27+E28)</f>
        <v>17895</v>
      </c>
      <c r="F24" s="50">
        <f>SUM(F25+F26+F27+F28)</f>
        <v>310400</v>
      </c>
      <c r="G24" s="50">
        <f>SUM(G25+G26+G27+G28)</f>
        <v>316900</v>
      </c>
      <c r="H24" s="51">
        <f>SUM(H25+H26+H27+H28)</f>
        <v>11395</v>
      </c>
    </row>
    <row r="25" spans="1:8" ht="22.5">
      <c r="A25" s="106"/>
      <c r="B25" s="38">
        <v>85403</v>
      </c>
      <c r="C25" s="48"/>
      <c r="D25" s="36" t="s">
        <v>55</v>
      </c>
      <c r="E25" s="37">
        <v>1048</v>
      </c>
      <c r="F25" s="37">
        <v>28500</v>
      </c>
      <c r="G25" s="37">
        <v>28500</v>
      </c>
      <c r="H25" s="26">
        <f>E25+F25-G25</f>
        <v>1048</v>
      </c>
    </row>
    <row r="26" spans="1:8" ht="16.5" customHeight="1">
      <c r="A26" s="100"/>
      <c r="B26" s="38">
        <v>85406</v>
      </c>
      <c r="C26" s="46"/>
      <c r="D26" s="36" t="s">
        <v>56</v>
      </c>
      <c r="E26" s="37">
        <v>1000</v>
      </c>
      <c r="F26" s="37">
        <v>1000</v>
      </c>
      <c r="G26" s="37">
        <v>2000</v>
      </c>
      <c r="H26" s="26">
        <f>E26+F26-G26</f>
        <v>0</v>
      </c>
    </row>
    <row r="27" spans="1:8" ht="15" customHeight="1">
      <c r="A27" s="100"/>
      <c r="B27" s="38">
        <v>85410</v>
      </c>
      <c r="C27" s="46"/>
      <c r="D27" s="36" t="s">
        <v>57</v>
      </c>
      <c r="E27" s="37">
        <v>15847</v>
      </c>
      <c r="F27" s="37">
        <v>276700</v>
      </c>
      <c r="G27" s="37">
        <v>282200</v>
      </c>
      <c r="H27" s="26">
        <f>E27+F27-G27</f>
        <v>10347</v>
      </c>
    </row>
    <row r="28" spans="1:8" ht="15.75" customHeight="1" thickBot="1">
      <c r="A28" s="100"/>
      <c r="B28" s="38">
        <v>85415</v>
      </c>
      <c r="C28" s="46"/>
      <c r="D28" s="36" t="s">
        <v>58</v>
      </c>
      <c r="E28" s="37"/>
      <c r="F28" s="37">
        <v>4200</v>
      </c>
      <c r="G28" s="37">
        <v>4200</v>
      </c>
      <c r="H28" s="26">
        <f>E28+F28-G28</f>
        <v>0</v>
      </c>
    </row>
    <row r="29" spans="1:8" ht="18" customHeight="1" thickBot="1" thickTop="1">
      <c r="A29" s="107"/>
      <c r="B29" s="52"/>
      <c r="C29" s="53"/>
      <c r="D29" s="54" t="s">
        <v>59</v>
      </c>
      <c r="E29" s="55">
        <f>SUM(E11+E13+E17+E21+E24+E15)</f>
        <v>25695</v>
      </c>
      <c r="F29" s="55">
        <f>SUM(F11+F13+F17+F21+F24+F15)</f>
        <v>638950</v>
      </c>
      <c r="G29" s="55">
        <f>SUM(G11+G13+G17+G21+G24+G15)</f>
        <v>652250</v>
      </c>
      <c r="H29" s="56">
        <f>SUM(H11+H13+H17+H21+H24+H15)</f>
        <v>12395</v>
      </c>
    </row>
    <row r="30" spans="1:8" ht="12" thickTop="1">
      <c r="A30" s="108"/>
      <c r="B30" s="108"/>
      <c r="C30" s="109"/>
      <c r="D30" s="110"/>
      <c r="E30" s="111"/>
      <c r="F30" s="111"/>
      <c r="G30" s="111"/>
      <c r="H30" s="111"/>
    </row>
    <row r="31" spans="1:8" ht="11.25">
      <c r="A31" s="112"/>
      <c r="B31" s="112"/>
      <c r="C31" s="113"/>
      <c r="D31" s="114"/>
      <c r="E31" s="115"/>
      <c r="F31" s="125"/>
      <c r="G31" s="125"/>
      <c r="H31" s="125"/>
    </row>
    <row r="32" spans="1:8" ht="11.25">
      <c r="A32" s="112"/>
      <c r="B32" s="112"/>
      <c r="C32" s="113"/>
      <c r="D32" s="114"/>
      <c r="E32" s="115"/>
      <c r="F32" s="115"/>
      <c r="G32" s="115"/>
      <c r="H32" s="115"/>
    </row>
    <row r="33" spans="6:8" ht="11.25">
      <c r="F33" s="126"/>
      <c r="G33" s="126"/>
      <c r="H33" s="126"/>
    </row>
  </sheetData>
  <mergeCells count="8">
    <mergeCell ref="F1:H1"/>
    <mergeCell ref="F2:H2"/>
    <mergeCell ref="F3:H3"/>
    <mergeCell ref="F4:H4"/>
    <mergeCell ref="A7:H7"/>
    <mergeCell ref="A9:C9"/>
    <mergeCell ref="F31:H31"/>
    <mergeCell ref="F33:H3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18" sqref="G18"/>
    </sheetView>
  </sheetViews>
  <sheetFormatPr defaultColWidth="9.00390625" defaultRowHeight="12.75"/>
  <cols>
    <col min="1" max="1" width="13.25390625" style="1" customWidth="1"/>
    <col min="2" max="3" width="9.125" style="2" customWidth="1"/>
    <col min="4" max="4" width="17.125" style="2" customWidth="1"/>
    <col min="5" max="5" width="13.25390625" style="1" customWidth="1"/>
    <col min="6" max="6" width="21.75390625" style="3" customWidth="1"/>
    <col min="7" max="16384" width="9.125" style="2" customWidth="1"/>
  </cols>
  <sheetData>
    <row r="1" spans="5:6" ht="12.75" customHeight="1">
      <c r="E1" s="27"/>
      <c r="F1" s="27" t="s">
        <v>63</v>
      </c>
    </row>
    <row r="2" spans="5:6" ht="12.75" customHeight="1">
      <c r="E2" s="27"/>
      <c r="F2" s="27" t="s">
        <v>85</v>
      </c>
    </row>
    <row r="3" spans="5:6" ht="12.75" customHeight="1">
      <c r="E3" s="27"/>
      <c r="F3" s="27" t="s">
        <v>26</v>
      </c>
    </row>
    <row r="4" spans="1:6" ht="12.75" customHeight="1">
      <c r="A4" s="156"/>
      <c r="B4" s="156"/>
      <c r="E4" s="27"/>
      <c r="F4" s="27" t="s">
        <v>86</v>
      </c>
    </row>
    <row r="5" ht="12.75" customHeight="1">
      <c r="E5" s="22"/>
    </row>
    <row r="6" ht="12.75" customHeight="1">
      <c r="E6" s="28"/>
    </row>
    <row r="7" spans="1:6" ht="12.75" customHeight="1">
      <c r="A7" s="156" t="s">
        <v>32</v>
      </c>
      <c r="B7" s="156"/>
      <c r="C7" s="156"/>
      <c r="D7" s="156"/>
      <c r="E7" s="156"/>
      <c r="F7" s="156"/>
    </row>
    <row r="8" spans="1:6" ht="11.25">
      <c r="A8" s="156" t="s">
        <v>27</v>
      </c>
      <c r="B8" s="156"/>
      <c r="C8" s="156"/>
      <c r="D8" s="156"/>
      <c r="E8" s="156"/>
      <c r="F8" s="156"/>
    </row>
    <row r="11" spans="1:2" ht="15.75" customHeight="1">
      <c r="A11" s="157" t="s">
        <v>20</v>
      </c>
      <c r="B11" s="157"/>
    </row>
    <row r="12" spans="1:2" ht="20.25" customHeight="1" thickBot="1">
      <c r="A12" s="158" t="s">
        <v>21</v>
      </c>
      <c r="B12" s="158"/>
    </row>
    <row r="13" spans="1:6" ht="22.5" customHeight="1" thickTop="1">
      <c r="A13" s="120" t="s">
        <v>1</v>
      </c>
      <c r="B13" s="153" t="s">
        <v>0</v>
      </c>
      <c r="C13" s="154"/>
      <c r="D13" s="155"/>
      <c r="E13" s="121" t="s">
        <v>3</v>
      </c>
      <c r="F13" s="29" t="s">
        <v>33</v>
      </c>
    </row>
    <row r="14" spans="1:6" ht="24.75" customHeight="1">
      <c r="A14" s="4">
        <v>1</v>
      </c>
      <c r="B14" s="138" t="s">
        <v>11</v>
      </c>
      <c r="C14" s="138"/>
      <c r="D14" s="138"/>
      <c r="E14" s="6"/>
      <c r="F14" s="20">
        <v>25069</v>
      </c>
    </row>
    <row r="15" spans="1:6" ht="18.75" customHeight="1">
      <c r="A15" s="8" t="s">
        <v>23</v>
      </c>
      <c r="B15" s="135" t="s">
        <v>13</v>
      </c>
      <c r="C15" s="136"/>
      <c r="D15" s="137"/>
      <c r="E15" s="7"/>
      <c r="F15" s="20">
        <v>25069</v>
      </c>
    </row>
    <row r="16" spans="1:6" ht="18" customHeight="1">
      <c r="A16" s="8" t="s">
        <v>24</v>
      </c>
      <c r="B16" s="135" t="s">
        <v>14</v>
      </c>
      <c r="C16" s="136"/>
      <c r="D16" s="137"/>
      <c r="E16" s="7"/>
      <c r="F16" s="20"/>
    </row>
    <row r="17" spans="1:6" ht="19.5" customHeight="1">
      <c r="A17" s="8" t="s">
        <v>25</v>
      </c>
      <c r="B17" s="135" t="s">
        <v>15</v>
      </c>
      <c r="C17" s="136"/>
      <c r="D17" s="137"/>
      <c r="E17" s="7"/>
      <c r="F17" s="20"/>
    </row>
    <row r="18" spans="1:6" ht="18.75" customHeight="1">
      <c r="A18" s="4">
        <v>2</v>
      </c>
      <c r="B18" s="138" t="s">
        <v>2</v>
      </c>
      <c r="C18" s="138"/>
      <c r="D18" s="138"/>
      <c r="E18" s="6"/>
      <c r="F18" s="20">
        <f>SUM(F19)</f>
        <v>78000</v>
      </c>
    </row>
    <row r="19" spans="1:6" ht="18.75" customHeight="1">
      <c r="A19" s="8" t="s">
        <v>4</v>
      </c>
      <c r="B19" s="159" t="s">
        <v>22</v>
      </c>
      <c r="C19" s="159"/>
      <c r="D19" s="159"/>
      <c r="E19" s="7">
        <v>2960</v>
      </c>
      <c r="F19" s="17">
        <v>78000</v>
      </c>
    </row>
    <row r="20" spans="1:6" ht="17.25" customHeight="1">
      <c r="A20" s="4">
        <v>3</v>
      </c>
      <c r="B20" s="142" t="s">
        <v>5</v>
      </c>
      <c r="C20" s="142"/>
      <c r="D20" s="142"/>
      <c r="E20" s="5"/>
      <c r="F20" s="20">
        <f>SUM(F21:F26)</f>
        <v>103069</v>
      </c>
    </row>
    <row r="21" spans="1:6" ht="35.25" customHeight="1">
      <c r="A21" s="10" t="s">
        <v>8</v>
      </c>
      <c r="B21" s="148" t="s">
        <v>31</v>
      </c>
      <c r="C21" s="149"/>
      <c r="D21" s="150"/>
      <c r="E21" s="11">
        <v>2450</v>
      </c>
      <c r="F21" s="26"/>
    </row>
    <row r="22" spans="1:6" ht="19.5" customHeight="1">
      <c r="A22" s="8" t="s">
        <v>9</v>
      </c>
      <c r="B22" s="141" t="s">
        <v>6</v>
      </c>
      <c r="C22" s="136"/>
      <c r="D22" s="137"/>
      <c r="E22" s="9">
        <v>4210</v>
      </c>
      <c r="F22" s="17">
        <v>10000</v>
      </c>
    </row>
    <row r="23" spans="1:6" ht="19.5" customHeight="1">
      <c r="A23" s="23" t="s">
        <v>10</v>
      </c>
      <c r="B23" s="141" t="s">
        <v>7</v>
      </c>
      <c r="C23" s="151"/>
      <c r="D23" s="152"/>
      <c r="E23" s="18">
        <v>4300</v>
      </c>
      <c r="F23" s="17">
        <v>13069</v>
      </c>
    </row>
    <row r="24" spans="1:6" ht="19.5" customHeight="1">
      <c r="A24" s="23" t="s">
        <v>29</v>
      </c>
      <c r="B24" s="132" t="s">
        <v>64</v>
      </c>
      <c r="C24" s="133"/>
      <c r="D24" s="134"/>
      <c r="E24" s="18">
        <v>6110</v>
      </c>
      <c r="F24" s="19">
        <v>30000</v>
      </c>
    </row>
    <row r="25" spans="1:6" ht="15" customHeight="1">
      <c r="A25" s="118"/>
      <c r="B25" s="141" t="s">
        <v>83</v>
      </c>
      <c r="C25" s="151"/>
      <c r="D25" s="152"/>
      <c r="E25" s="119"/>
      <c r="F25" s="31"/>
    </row>
    <row r="26" spans="1:6" ht="23.25" customHeight="1">
      <c r="A26" s="23" t="s">
        <v>30</v>
      </c>
      <c r="B26" s="132" t="s">
        <v>34</v>
      </c>
      <c r="C26" s="133"/>
      <c r="D26" s="134"/>
      <c r="E26" s="18">
        <v>6260</v>
      </c>
      <c r="F26" s="19">
        <v>50000</v>
      </c>
    </row>
    <row r="27" spans="1:6" ht="33" customHeight="1">
      <c r="A27" s="118"/>
      <c r="B27" s="128" t="s">
        <v>84</v>
      </c>
      <c r="C27" s="129"/>
      <c r="D27" s="130"/>
      <c r="E27" s="119"/>
      <c r="F27" s="31"/>
    </row>
    <row r="28" spans="1:7" ht="24.75" customHeight="1">
      <c r="A28" s="12">
        <v>4</v>
      </c>
      <c r="B28" s="147" t="s">
        <v>12</v>
      </c>
      <c r="C28" s="147"/>
      <c r="D28" s="147"/>
      <c r="E28" s="13"/>
      <c r="F28" s="16">
        <f>SUM(F14+F18)-F20</f>
        <v>0</v>
      </c>
      <c r="G28" s="24"/>
    </row>
    <row r="29" spans="1:7" ht="17.25" customHeight="1">
      <c r="A29" s="8" t="s">
        <v>17</v>
      </c>
      <c r="B29" s="135" t="s">
        <v>13</v>
      </c>
      <c r="C29" s="136"/>
      <c r="D29" s="137"/>
      <c r="E29" s="5"/>
      <c r="F29" s="16"/>
      <c r="G29" s="24"/>
    </row>
    <row r="30" spans="1:6" ht="16.5" customHeight="1">
      <c r="A30" s="8" t="s">
        <v>18</v>
      </c>
      <c r="B30" s="135" t="s">
        <v>14</v>
      </c>
      <c r="C30" s="136"/>
      <c r="D30" s="137"/>
      <c r="E30" s="5"/>
      <c r="F30" s="20"/>
    </row>
    <row r="31" spans="1:6" ht="14.25" customHeight="1" thickBot="1">
      <c r="A31" s="14" t="s">
        <v>19</v>
      </c>
      <c r="B31" s="144" t="s">
        <v>16</v>
      </c>
      <c r="C31" s="145"/>
      <c r="D31" s="146"/>
      <c r="E31" s="15"/>
      <c r="F31" s="25"/>
    </row>
    <row r="32" spans="1:5" ht="21" customHeight="1" thickTop="1">
      <c r="A32" s="21"/>
      <c r="B32" s="21"/>
      <c r="C32" s="21"/>
      <c r="D32" s="21"/>
      <c r="E32" s="21"/>
    </row>
    <row r="33" spans="1:6" ht="22.5" customHeight="1">
      <c r="A33" s="143"/>
      <c r="B33" s="143"/>
      <c r="C33" s="143"/>
      <c r="D33" s="143"/>
      <c r="E33" s="143"/>
      <c r="F33" s="143"/>
    </row>
    <row r="34" spans="1:6" ht="14.25" customHeight="1">
      <c r="A34" s="131"/>
      <c r="B34" s="131"/>
      <c r="C34" s="131"/>
      <c r="D34" s="131"/>
      <c r="E34" s="131"/>
      <c r="F34" s="131"/>
    </row>
    <row r="35" spans="1:6" ht="15" customHeight="1">
      <c r="A35" s="131"/>
      <c r="B35" s="131"/>
      <c r="C35" s="131"/>
      <c r="D35" s="131"/>
      <c r="E35" s="131"/>
      <c r="F35" s="131"/>
    </row>
    <row r="36" spans="1:6" ht="11.25" customHeight="1">
      <c r="A36" s="143"/>
      <c r="B36" s="143"/>
      <c r="C36" s="143"/>
      <c r="D36" s="143"/>
      <c r="E36" s="143"/>
      <c r="F36" s="143"/>
    </row>
    <row r="37" spans="1:5" ht="15.75" customHeight="1">
      <c r="A37" s="139"/>
      <c r="B37" s="140"/>
      <c r="C37" s="140"/>
      <c r="D37" s="140"/>
      <c r="E37" s="140"/>
    </row>
  </sheetData>
  <mergeCells count="29">
    <mergeCell ref="B24:D24"/>
    <mergeCell ref="B23:D23"/>
    <mergeCell ref="B13:D13"/>
    <mergeCell ref="A4:B4"/>
    <mergeCell ref="A11:B11"/>
    <mergeCell ref="A12:B12"/>
    <mergeCell ref="A7:F7"/>
    <mergeCell ref="A8:F8"/>
    <mergeCell ref="B19:D19"/>
    <mergeCell ref="B16:D16"/>
    <mergeCell ref="A37:E37"/>
    <mergeCell ref="B22:D22"/>
    <mergeCell ref="B20:D20"/>
    <mergeCell ref="A33:F33"/>
    <mergeCell ref="B31:D31"/>
    <mergeCell ref="B28:D28"/>
    <mergeCell ref="B29:D29"/>
    <mergeCell ref="B21:D21"/>
    <mergeCell ref="A36:F36"/>
    <mergeCell ref="B25:D25"/>
    <mergeCell ref="B17:D17"/>
    <mergeCell ref="B18:D18"/>
    <mergeCell ref="B14:D14"/>
    <mergeCell ref="B15:D15"/>
    <mergeCell ref="B27:D27"/>
    <mergeCell ref="A34:F34"/>
    <mergeCell ref="A35:F35"/>
    <mergeCell ref="B26:D26"/>
    <mergeCell ref="B30:D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5" sqref="J5"/>
    </sheetView>
  </sheetViews>
  <sheetFormatPr defaultColWidth="9.00390625" defaultRowHeight="12.75"/>
  <cols>
    <col min="1" max="1" width="4.625" style="2" customWidth="1"/>
    <col min="2" max="2" width="5.75390625" style="2" customWidth="1"/>
    <col min="3" max="3" width="19.00390625" style="2" customWidth="1"/>
    <col min="4" max="4" width="10.625" style="3" customWidth="1"/>
    <col min="5" max="5" width="9.375" style="3" customWidth="1"/>
    <col min="6" max="6" width="10.125" style="3" customWidth="1"/>
    <col min="7" max="7" width="8.375" style="3" customWidth="1"/>
    <col min="8" max="8" width="8.75390625" style="3" customWidth="1"/>
    <col min="9" max="9" width="10.25390625" style="3" customWidth="1"/>
    <col min="10" max="16384" width="9.125" style="2" customWidth="1"/>
  </cols>
  <sheetData>
    <row r="1" spans="1:9" ht="11.25">
      <c r="A1" s="57"/>
      <c r="B1" s="57"/>
      <c r="C1" s="57"/>
      <c r="D1" s="58"/>
      <c r="E1" s="58"/>
      <c r="F1" s="58"/>
      <c r="G1" s="161" t="s">
        <v>28</v>
      </c>
      <c r="H1" s="161"/>
      <c r="I1" s="161"/>
    </row>
    <row r="2" spans="1:11" ht="12.75" customHeight="1">
      <c r="A2" s="57"/>
      <c r="B2" s="57"/>
      <c r="C2" s="57"/>
      <c r="D2" s="58"/>
      <c r="E2" s="58"/>
      <c r="F2" s="58"/>
      <c r="G2" s="161" t="s">
        <v>85</v>
      </c>
      <c r="H2" s="161"/>
      <c r="I2" s="161"/>
      <c r="J2" s="27"/>
      <c r="K2" s="27"/>
    </row>
    <row r="3" spans="1:9" ht="13.5" customHeight="1">
      <c r="A3" s="57"/>
      <c r="B3" s="57"/>
      <c r="C3" s="57"/>
      <c r="D3" s="58"/>
      <c r="E3" s="58"/>
      <c r="F3" s="58"/>
      <c r="G3" s="161" t="s">
        <v>26</v>
      </c>
      <c r="H3" s="161"/>
      <c r="I3" s="161"/>
    </row>
    <row r="4" spans="1:9" ht="13.5" customHeight="1">
      <c r="A4" s="57"/>
      <c r="B4" s="57"/>
      <c r="C4" s="57"/>
      <c r="D4" s="58"/>
      <c r="E4" s="58"/>
      <c r="F4" s="58"/>
      <c r="G4" s="161" t="s">
        <v>86</v>
      </c>
      <c r="H4" s="161"/>
      <c r="I4" s="161"/>
    </row>
    <row r="5" spans="1:9" ht="31.5" customHeight="1">
      <c r="A5" s="160" t="s">
        <v>82</v>
      </c>
      <c r="B5" s="160"/>
      <c r="C5" s="160"/>
      <c r="D5" s="160"/>
      <c r="E5" s="160"/>
      <c r="F5" s="160"/>
      <c r="G5" s="160"/>
      <c r="H5" s="160"/>
      <c r="I5" s="160"/>
    </row>
    <row r="6" spans="1:9" ht="35.25" customHeight="1" thickBot="1">
      <c r="A6" s="61"/>
      <c r="B6" s="61"/>
      <c r="C6" s="61"/>
      <c r="D6" s="62"/>
      <c r="E6" s="62"/>
      <c r="F6" s="62"/>
      <c r="G6" s="62"/>
      <c r="H6" s="62"/>
      <c r="I6" s="62"/>
    </row>
    <row r="7" spans="1:9" ht="12" thickTop="1">
      <c r="A7" s="63" t="s">
        <v>65</v>
      </c>
      <c r="B7" s="64" t="s">
        <v>41</v>
      </c>
      <c r="C7" s="65" t="s">
        <v>66</v>
      </c>
      <c r="D7" s="30" t="s">
        <v>67</v>
      </c>
      <c r="E7" s="30" t="s">
        <v>2</v>
      </c>
      <c r="F7" s="30" t="s">
        <v>68</v>
      </c>
      <c r="G7" s="66" t="s">
        <v>69</v>
      </c>
      <c r="H7" s="66" t="s">
        <v>70</v>
      </c>
      <c r="I7" s="67" t="s">
        <v>71</v>
      </c>
    </row>
    <row r="8" spans="1:9" ht="11.25">
      <c r="A8" s="32"/>
      <c r="B8" s="34"/>
      <c r="C8" s="68"/>
      <c r="D8" s="69" t="s">
        <v>72</v>
      </c>
      <c r="E8" s="69"/>
      <c r="F8" s="69"/>
      <c r="G8" s="70" t="s">
        <v>73</v>
      </c>
      <c r="H8" s="70" t="s">
        <v>74</v>
      </c>
      <c r="I8" s="71" t="s">
        <v>72</v>
      </c>
    </row>
    <row r="9" spans="1:9" ht="11.25">
      <c r="A9" s="32"/>
      <c r="B9" s="34"/>
      <c r="C9" s="68"/>
      <c r="D9" s="69" t="s">
        <v>75</v>
      </c>
      <c r="E9" s="69"/>
      <c r="F9" s="69"/>
      <c r="G9" s="70" t="s">
        <v>76</v>
      </c>
      <c r="H9" s="70" t="s">
        <v>77</v>
      </c>
      <c r="I9" s="71" t="s">
        <v>78</v>
      </c>
    </row>
    <row r="10" spans="1:9" ht="11.25">
      <c r="A10" s="32"/>
      <c r="B10" s="34"/>
      <c r="C10" s="68"/>
      <c r="D10" s="69" t="s">
        <v>79</v>
      </c>
      <c r="E10" s="69"/>
      <c r="F10" s="69"/>
      <c r="G10" s="70"/>
      <c r="H10" s="70"/>
      <c r="I10" s="71" t="s">
        <v>79</v>
      </c>
    </row>
    <row r="11" spans="1:9" ht="0.75" customHeight="1" thickBot="1">
      <c r="A11" s="72"/>
      <c r="B11" s="73"/>
      <c r="C11" s="74"/>
      <c r="D11" s="75"/>
      <c r="E11" s="75"/>
      <c r="F11" s="75"/>
      <c r="G11" s="76"/>
      <c r="H11" s="76">
        <v>8</v>
      </c>
      <c r="I11" s="77"/>
    </row>
    <row r="12" spans="1:9" ht="44.25" customHeight="1" thickTop="1">
      <c r="A12" s="80">
        <v>801</v>
      </c>
      <c r="B12" s="81">
        <v>80197</v>
      </c>
      <c r="C12" s="82" t="s">
        <v>80</v>
      </c>
      <c r="D12" s="116">
        <v>0</v>
      </c>
      <c r="E12" s="116">
        <v>632000</v>
      </c>
      <c r="F12" s="116">
        <v>632000</v>
      </c>
      <c r="G12" s="116">
        <v>0</v>
      </c>
      <c r="H12" s="116">
        <v>0</v>
      </c>
      <c r="I12" s="117">
        <v>0</v>
      </c>
    </row>
    <row r="13" spans="1:9" ht="35.25" customHeight="1">
      <c r="A13" s="83">
        <v>852</v>
      </c>
      <c r="B13" s="59">
        <v>85297</v>
      </c>
      <c r="C13" s="47" t="s">
        <v>81</v>
      </c>
      <c r="D13" s="87">
        <v>0</v>
      </c>
      <c r="E13" s="87">
        <v>70000</v>
      </c>
      <c r="F13" s="87">
        <v>70000</v>
      </c>
      <c r="G13" s="87"/>
      <c r="H13" s="87"/>
      <c r="I13" s="33">
        <v>0</v>
      </c>
    </row>
    <row r="14" spans="1:9" ht="25.5" customHeight="1" thickBot="1">
      <c r="A14" s="84"/>
      <c r="B14" s="85"/>
      <c r="C14" s="86" t="s">
        <v>59</v>
      </c>
      <c r="D14" s="78">
        <f aca="true" t="shared" si="0" ref="D14:I14">SUM(D12+D13)</f>
        <v>0</v>
      </c>
      <c r="E14" s="78">
        <f t="shared" si="0"/>
        <v>702000</v>
      </c>
      <c r="F14" s="78">
        <f t="shared" si="0"/>
        <v>702000</v>
      </c>
      <c r="G14" s="78">
        <f t="shared" si="0"/>
        <v>0</v>
      </c>
      <c r="H14" s="78">
        <f t="shared" si="0"/>
        <v>0</v>
      </c>
      <c r="I14" s="79">
        <f t="shared" si="0"/>
        <v>0</v>
      </c>
    </row>
    <row r="15" ht="12" thickTop="1">
      <c r="C15" s="60"/>
    </row>
    <row r="16" ht="11.25">
      <c r="C16" s="60"/>
    </row>
    <row r="17" ht="11.25">
      <c r="C17" s="60"/>
    </row>
    <row r="18" ht="11.25">
      <c r="C18" s="60"/>
    </row>
    <row r="19" ht="11.25">
      <c r="C19" s="60"/>
    </row>
    <row r="20" ht="11.25">
      <c r="C20" s="60"/>
    </row>
  </sheetData>
  <mergeCells count="5">
    <mergeCell ref="A5:I5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INfo</cp:lastModifiedBy>
  <cp:lastPrinted>2004-12-30T11:45:05Z</cp:lastPrinted>
  <dcterms:created xsi:type="dcterms:W3CDTF">2002-05-21T07:48:25Z</dcterms:created>
  <dcterms:modified xsi:type="dcterms:W3CDTF">2005-01-13T08:22:51Z</dcterms:modified>
  <cp:category/>
  <cp:version/>
  <cp:contentType/>
  <cp:contentStatus/>
</cp:coreProperties>
</file>