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5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<sst xmlns="http://schemas.openxmlformats.org/spreadsheetml/2006/main" count="57" uniqueCount="50">
  <si>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Rady Powiatu w Wyszkowie</t>
  </si>
  <si>
    <t>Dz.</t>
  </si>
  <si>
    <t>Rozdz.</t>
  </si>
  <si>
    <t>Nazwa Programu inwestycyjnego</t>
  </si>
  <si>
    <t>Jednostka organizacyjna realizująca program lub koordynująca wykonanie programu</t>
  </si>
  <si>
    <t>Okres realizacji programu</t>
  </si>
  <si>
    <t>Lączne nakłady inwestycyjne</t>
  </si>
  <si>
    <t>Nakłady inwest. poniesione w latach ubiegłych</t>
  </si>
  <si>
    <t>Wysokość wydatków w latach</t>
  </si>
  <si>
    <t>Starostwo Powiatowe w Wyszkowie</t>
  </si>
  <si>
    <t>2003 - 2005</t>
  </si>
  <si>
    <t>w tym:  koszt robót budowlanych</t>
  </si>
  <si>
    <t>dokumentacja, nadzór inwestorski i autorski, urządzenia sportowe</t>
  </si>
  <si>
    <t>Budowa chodników</t>
  </si>
  <si>
    <t>Gmina Brańszczyk</t>
  </si>
  <si>
    <t>Gmina Długosiodło</t>
  </si>
  <si>
    <t>Gmina Rząśnik</t>
  </si>
  <si>
    <t>Budowa hali sportowej z zapleczem socjalnym i łącznikiem administracyjnym przyI LO w Wyszkowie</t>
  </si>
  <si>
    <t>własne Powiatu</t>
  </si>
  <si>
    <t>EFRR</t>
  </si>
  <si>
    <t>Transport i łączność</t>
  </si>
  <si>
    <t>Modernizacja drogi Nr 28533 Knurowiec - Niemiry - Brańszczyk</t>
  </si>
  <si>
    <t>Administracja publiczna</t>
  </si>
  <si>
    <t>Oświata i wychowanie</t>
  </si>
  <si>
    <t>jednostki samorządu terytorialnego</t>
  </si>
  <si>
    <t>Budżet państwa</t>
  </si>
  <si>
    <t>Zakupy inwestycyjne - sterownik świateł</t>
  </si>
  <si>
    <t>Zakupy inwestycyjne - program do ewidencji dróg</t>
  </si>
  <si>
    <t>Oprogramowanie - elektroniczny obieg dokumentów</t>
  </si>
  <si>
    <t>Drukarka A 3</t>
  </si>
  <si>
    <t>Pozostałe zadania w zakresie polityki społecznej</t>
  </si>
  <si>
    <t>Budowa podjazdu dla osób niepełnosprawnych</t>
  </si>
  <si>
    <t>Powiatowy Urząd Pracy w Wyszkowie</t>
  </si>
  <si>
    <t>Załącznik Nr 5</t>
  </si>
  <si>
    <t>Wymiana dachu na budynku starostwa</t>
  </si>
  <si>
    <t>Działalność usługowa</t>
  </si>
  <si>
    <t>zakup sprzętu komputerowego</t>
  </si>
  <si>
    <t>PINB w Wyszkowie</t>
  </si>
  <si>
    <t>Informatyzacja starostwa w tym:</t>
  </si>
  <si>
    <t>Starostwa powiatowe</t>
  </si>
  <si>
    <t>Ogółem inwestycje</t>
  </si>
  <si>
    <t>Gospodarka mieszkaniowa</t>
  </si>
  <si>
    <t>Opracowanie dokumentacji technicznej na modernizację budynku po byłej Komendzie Policji</t>
  </si>
  <si>
    <t>WYDATKI INWESTYCYJNE W ROKU BUDŻETOWYM 2005 ORAZ NA PROGRAMY WIELOLETNIE</t>
  </si>
  <si>
    <t>Bezpieczeństwo publiczne i ochrona przeciwpożarowa</t>
  </si>
  <si>
    <t xml:space="preserve">Komenda Powiatowa Państwowej Straży Pożarnej -zakup ciężkiego samochodu ratowniczo - gaśniczego </t>
  </si>
  <si>
    <t>Komenda Powiatowa PSP w Wyszkowie</t>
  </si>
  <si>
    <t>pożyczka/  kredyt</t>
  </si>
  <si>
    <t>do Uchwały Nr XXII/152/2004</t>
  </si>
  <si>
    <t>z dnia 29 grudnia 2004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</si>
</sst>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5">
    <font>
      <sz val="10"/>
      <name val="Arial CE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164" fontId="1" fillId="0" borderId="1" xfId="15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justify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164" fontId="1" fillId="0" borderId="5" xfId="15" applyNumberFormat="1" applyFont="1" applyBorder="1" applyAlignment="1">
      <alignment horizontal="center" vertical="top" wrapText="1"/>
    </xf>
    <xf numFmtId="164" fontId="1" fillId="0" borderId="1" xfId="15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64" fontId="1" fillId="0" borderId="2" xfId="15" applyNumberFormat="1" applyFont="1" applyBorder="1" applyAlignment="1">
      <alignment vertical="top"/>
    </xf>
    <xf numFmtId="164" fontId="1" fillId="0" borderId="5" xfId="15" applyNumberFormat="1" applyFont="1" applyBorder="1" applyAlignment="1">
      <alignment horizontal="right" vertical="top" wrapText="1"/>
    </xf>
    <xf numFmtId="164" fontId="1" fillId="0" borderId="7" xfId="15" applyNumberFormat="1" applyFont="1" applyBorder="1" applyAlignment="1">
      <alignment vertical="top"/>
    </xf>
    <xf numFmtId="0" fontId="1" fillId="0" borderId="8" xfId="0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164" fontId="1" fillId="0" borderId="4" xfId="15" applyNumberFormat="1" applyFont="1" applyBorder="1" applyAlignment="1">
      <alignment horizontal="right" vertical="top" wrapText="1"/>
    </xf>
    <xf numFmtId="164" fontId="1" fillId="0" borderId="11" xfId="15" applyNumberFormat="1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164" fontId="2" fillId="0" borderId="12" xfId="15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vertical="top"/>
    </xf>
    <xf numFmtId="164" fontId="1" fillId="0" borderId="8" xfId="15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15" applyNumberFormat="1" applyFont="1" applyBorder="1" applyAlignment="1">
      <alignment horizontal="center" vertical="top" wrapText="1"/>
    </xf>
    <xf numFmtId="164" fontId="2" fillId="0" borderId="2" xfId="15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15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64" fontId="1" fillId="0" borderId="4" xfId="0" applyNumberFormat="1" applyFont="1" applyBorder="1" applyAlignment="1">
      <alignment horizontal="right" vertical="top" wrapText="1"/>
    </xf>
    <xf numFmtId="164" fontId="2" fillId="0" borderId="3" xfId="15" applyNumberFormat="1" applyFont="1" applyBorder="1" applyAlignment="1">
      <alignment horizontal="center" vertical="top" wrapText="1"/>
    </xf>
    <xf numFmtId="164" fontId="2" fillId="0" borderId="15" xfId="15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64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15" applyNumberFormat="1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64" fontId="1" fillId="0" borderId="0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15" applyNumberFormat="1" applyFont="1" applyBorder="1" applyAlignment="1">
      <alignment horizontal="center" vertical="center" wrapText="1"/>
    </xf>
    <xf numFmtId="164" fontId="2" fillId="0" borderId="2" xfId="15" applyNumberFormat="1" applyFont="1" applyBorder="1" applyAlignment="1">
      <alignment horizontal="center" vertical="center" wrapText="1"/>
    </xf>
    <xf numFmtId="164" fontId="1" fillId="0" borderId="4" xfId="15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1" fillId="0" borderId="24" xfId="15" applyNumberFormat="1" applyFont="1" applyBorder="1" applyAlignment="1">
      <alignment horizontal="center" vertical="top" wrapText="1"/>
    </xf>
    <xf numFmtId="164" fontId="1" fillId="0" borderId="25" xfId="15" applyNumberFormat="1" applyFont="1" applyBorder="1" applyAlignment="1">
      <alignment horizontal="center" vertical="top" wrapText="1"/>
    </xf>
    <xf numFmtId="164" fontId="1" fillId="0" borderId="26" xfId="15" applyNumberFormat="1" applyFont="1" applyBorder="1" applyAlignment="1">
      <alignment horizontal="center" vertical="top" wrapText="1"/>
    </xf>
    <xf numFmtId="164" fontId="1" fillId="0" borderId="27" xfId="15" applyNumberFormat="1" applyFont="1" applyBorder="1" applyAlignment="1">
      <alignment horizontal="center" vertical="top" wrapText="1"/>
    </xf>
    <xf numFmtId="0" fontId="1" fillId="0" borderId="28" xfId="15" applyNumberFormat="1" applyFont="1" applyBorder="1" applyAlignment="1">
      <alignment horizontal="center" vertical="top" wrapText="1"/>
    </xf>
    <xf numFmtId="0" fontId="1" fillId="0" borderId="29" xfId="15" applyNumberFormat="1" applyFont="1" applyBorder="1" applyAlignment="1">
      <alignment horizontal="center" vertical="top" wrapText="1"/>
    </xf>
    <xf numFmtId="0" fontId="1" fillId="0" borderId="30" xfId="15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 wrapText="1"/>
    </xf>
    <xf numFmtId="164" fontId="1" fillId="0" borderId="1" xfId="15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164" fontId="1" fillId="0" borderId="0" xfId="15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4" fillId="0" borderId="0" xfId="15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33" xfId="15" applyNumberFormat="1" applyFont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4.125" style="40" customWidth="1"/>
    <col min="2" max="2" width="5.00390625" style="40" customWidth="1"/>
    <col min="3" max="3" width="20.875" style="58" customWidth="1"/>
    <col min="4" max="4" width="13.00390625" style="40" customWidth="1"/>
    <col min="5" max="5" width="5.625" style="40" customWidth="1"/>
    <col min="6" max="6" width="9.375" style="40" customWidth="1"/>
    <col min="7" max="7" width="9.00390625" style="40" customWidth="1"/>
    <col min="8" max="8" width="9.25390625" style="40" customWidth="1"/>
    <col min="9" max="9" width="8.625" style="40" customWidth="1"/>
    <col min="10" max="10" width="8.375" style="40" customWidth="1"/>
    <col min="11" max="11" width="9.875" style="40" customWidth="1"/>
    <col min="12" max="12" width="9.375" style="40" customWidth="1"/>
    <col min="13" max="13" width="8.75390625" style="59" customWidth="1"/>
    <col min="14" max="14" width="8.875" style="40" customWidth="1"/>
    <col min="15" max="16384" width="9.125" style="40" customWidth="1"/>
  </cols>
  <sheetData>
    <row r="1" spans="1:14" ht="10.5">
      <c r="A1" s="2"/>
      <c r="B1" s="1"/>
      <c r="C1" s="39"/>
      <c r="D1" s="3"/>
      <c r="E1" s="1"/>
      <c r="F1" s="4"/>
      <c r="G1" s="5"/>
      <c r="H1" s="4"/>
      <c r="I1" s="126" t="s">
        <v>33</v>
      </c>
      <c r="J1" s="126"/>
      <c r="K1" s="126"/>
      <c r="L1" s="126"/>
      <c r="M1" s="126"/>
      <c r="N1" s="6"/>
    </row>
    <row r="2" spans="1:14" ht="10.5">
      <c r="A2" s="2"/>
      <c r="B2" s="1"/>
      <c r="C2" s="39"/>
      <c r="D2" s="114"/>
      <c r="E2" s="114"/>
      <c r="F2" s="114"/>
      <c r="G2" s="114"/>
      <c r="H2" s="114"/>
      <c r="I2" s="127" t="s">
        <v>48</v>
      </c>
      <c r="J2" s="127"/>
      <c r="K2" s="127"/>
      <c r="L2" s="127"/>
      <c r="M2" s="127"/>
      <c r="N2" s="6"/>
    </row>
    <row r="3" spans="1:14" ht="10.5">
      <c r="A3" s="2"/>
      <c r="B3" s="1"/>
      <c r="C3" s="39"/>
      <c r="D3" s="114"/>
      <c r="E3" s="114"/>
      <c r="F3" s="114"/>
      <c r="G3" s="114"/>
      <c r="H3" s="114"/>
      <c r="I3" s="115" t="s">
        <v>0</v>
      </c>
      <c r="J3" s="115"/>
      <c r="K3" s="115"/>
      <c r="L3" s="115"/>
      <c r="M3" s="115"/>
      <c r="N3" s="6"/>
    </row>
    <row r="4" spans="1:14" ht="10.5">
      <c r="A4" s="2"/>
      <c r="B4" s="1"/>
      <c r="C4" s="39"/>
      <c r="D4" s="114"/>
      <c r="E4" s="114"/>
      <c r="F4" s="114"/>
      <c r="G4" s="114"/>
      <c r="H4" s="114"/>
      <c r="I4" s="115" t="s">
        <v>49</v>
      </c>
      <c r="J4" s="115"/>
      <c r="K4" s="115"/>
      <c r="L4" s="115"/>
      <c r="M4" s="115"/>
      <c r="N4" s="6"/>
    </row>
    <row r="5" spans="1:14" ht="10.5">
      <c r="A5" s="2"/>
      <c r="B5" s="1"/>
      <c r="C5" s="39"/>
      <c r="D5" s="72"/>
      <c r="E5" s="72"/>
      <c r="F5" s="72"/>
      <c r="G5" s="72"/>
      <c r="H5" s="72"/>
      <c r="I5" s="69"/>
      <c r="J5" s="69"/>
      <c r="K5" s="69"/>
      <c r="L5" s="69"/>
      <c r="M5" s="69"/>
      <c r="N5" s="6"/>
    </row>
    <row r="6" spans="1:14" ht="10.5">
      <c r="A6" s="116" t="s">
        <v>43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6"/>
    </row>
    <row r="7" spans="1:14" ht="10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14" ht="11.25" thickBo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6"/>
    </row>
    <row r="9" spans="1:14" ht="10.5" customHeight="1" thickTop="1">
      <c r="A9" s="117" t="s">
        <v>1</v>
      </c>
      <c r="B9" s="119" t="s">
        <v>2</v>
      </c>
      <c r="C9" s="120" t="s">
        <v>3</v>
      </c>
      <c r="D9" s="122" t="s">
        <v>4</v>
      </c>
      <c r="E9" s="119" t="s">
        <v>5</v>
      </c>
      <c r="F9" s="124" t="s">
        <v>6</v>
      </c>
      <c r="G9" s="125" t="s">
        <v>7</v>
      </c>
      <c r="H9" s="104" t="s">
        <v>8</v>
      </c>
      <c r="I9" s="104"/>
      <c r="J9" s="104"/>
      <c r="K9" s="104"/>
      <c r="L9" s="104"/>
      <c r="M9" s="104"/>
      <c r="N9" s="105"/>
    </row>
    <row r="10" spans="1:14" ht="10.5" customHeight="1" thickBot="1">
      <c r="A10" s="118"/>
      <c r="B10" s="100"/>
      <c r="C10" s="121"/>
      <c r="D10" s="123"/>
      <c r="E10" s="100"/>
      <c r="F10" s="112"/>
      <c r="G10" s="113"/>
      <c r="H10" s="106"/>
      <c r="I10" s="106"/>
      <c r="J10" s="106"/>
      <c r="K10" s="106"/>
      <c r="L10" s="106"/>
      <c r="M10" s="106"/>
      <c r="N10" s="107"/>
    </row>
    <row r="11" spans="1:14" ht="13.5" customHeight="1" thickTop="1">
      <c r="A11" s="118"/>
      <c r="B11" s="100"/>
      <c r="C11" s="121"/>
      <c r="D11" s="123"/>
      <c r="E11" s="100"/>
      <c r="F11" s="112"/>
      <c r="G11" s="113"/>
      <c r="H11" s="108">
        <v>2005</v>
      </c>
      <c r="I11" s="109"/>
      <c r="J11" s="109"/>
      <c r="K11" s="109"/>
      <c r="L11" s="110"/>
      <c r="M11" s="88">
        <v>2006</v>
      </c>
      <c r="N11" s="91">
        <v>2007</v>
      </c>
    </row>
    <row r="12" spans="1:14" ht="10.5" customHeight="1">
      <c r="A12" s="118"/>
      <c r="B12" s="100"/>
      <c r="C12" s="121"/>
      <c r="D12" s="123"/>
      <c r="E12" s="100"/>
      <c r="F12" s="112"/>
      <c r="G12" s="113"/>
      <c r="H12" s="112" t="s">
        <v>18</v>
      </c>
      <c r="I12" s="113" t="s">
        <v>24</v>
      </c>
      <c r="J12" s="95" t="s">
        <v>47</v>
      </c>
      <c r="K12" s="95" t="s">
        <v>25</v>
      </c>
      <c r="L12" s="113" t="s">
        <v>19</v>
      </c>
      <c r="M12" s="89"/>
      <c r="N12" s="92"/>
    </row>
    <row r="13" spans="1:14" ht="22.5" customHeight="1">
      <c r="A13" s="118"/>
      <c r="B13" s="100"/>
      <c r="C13" s="121"/>
      <c r="D13" s="123"/>
      <c r="E13" s="100"/>
      <c r="F13" s="112"/>
      <c r="G13" s="113"/>
      <c r="H13" s="112"/>
      <c r="I13" s="113"/>
      <c r="J13" s="96"/>
      <c r="K13" s="96"/>
      <c r="L13" s="113"/>
      <c r="M13" s="90"/>
      <c r="N13" s="111"/>
    </row>
    <row r="14" spans="1:14" ht="17.25" customHeight="1">
      <c r="A14" s="78">
        <v>600</v>
      </c>
      <c r="B14" s="79"/>
      <c r="C14" s="80" t="s">
        <v>20</v>
      </c>
      <c r="D14" s="81"/>
      <c r="E14" s="82"/>
      <c r="F14" s="83">
        <f aca="true" t="shared" si="0" ref="F14:N14">SUM(F15:F20)</f>
        <v>2378397</v>
      </c>
      <c r="G14" s="83">
        <f t="shared" si="0"/>
        <v>0</v>
      </c>
      <c r="H14" s="83">
        <f t="shared" si="0"/>
        <v>287993</v>
      </c>
      <c r="I14" s="83">
        <f t="shared" si="0"/>
        <v>169492</v>
      </c>
      <c r="J14" s="83"/>
      <c r="K14" s="83">
        <f t="shared" si="0"/>
        <v>225990</v>
      </c>
      <c r="L14" s="83">
        <f t="shared" si="0"/>
        <v>1694922</v>
      </c>
      <c r="M14" s="83">
        <f t="shared" si="0"/>
        <v>0</v>
      </c>
      <c r="N14" s="84">
        <f t="shared" si="0"/>
        <v>0</v>
      </c>
    </row>
    <row r="15" spans="1:14" ht="23.25" customHeight="1">
      <c r="A15" s="63"/>
      <c r="B15" s="13">
        <v>60014</v>
      </c>
      <c r="C15" s="14" t="s">
        <v>21</v>
      </c>
      <c r="D15" s="8" t="s">
        <v>9</v>
      </c>
      <c r="E15" s="13">
        <v>2005</v>
      </c>
      <c r="F15" s="7">
        <f>SUM(H15:L15)</f>
        <v>2259897</v>
      </c>
      <c r="G15" s="16"/>
      <c r="H15" s="17">
        <v>169493</v>
      </c>
      <c r="I15" s="17">
        <v>169492</v>
      </c>
      <c r="J15" s="17"/>
      <c r="K15" s="17">
        <v>225990</v>
      </c>
      <c r="L15" s="17">
        <v>1694922</v>
      </c>
      <c r="M15" s="47"/>
      <c r="N15" s="25"/>
    </row>
    <row r="16" spans="1:14" ht="15.75" customHeight="1">
      <c r="A16" s="63"/>
      <c r="B16" s="26"/>
      <c r="C16" s="14" t="s">
        <v>13</v>
      </c>
      <c r="D16" s="15" t="s">
        <v>14</v>
      </c>
      <c r="E16" s="13">
        <v>2005</v>
      </c>
      <c r="F16" s="7">
        <f aca="true" t="shared" si="1" ref="F16:F26">SUM(H16:N16)</f>
        <v>16000</v>
      </c>
      <c r="G16" s="16"/>
      <c r="H16" s="17">
        <v>16000</v>
      </c>
      <c r="I16" s="18"/>
      <c r="J16" s="18"/>
      <c r="K16" s="18"/>
      <c r="L16" s="18"/>
      <c r="M16" s="47"/>
      <c r="N16" s="19"/>
    </row>
    <row r="17" spans="1:14" ht="12.75" customHeight="1">
      <c r="A17" s="63"/>
      <c r="B17" s="26"/>
      <c r="C17" s="10" t="s">
        <v>13</v>
      </c>
      <c r="D17" s="15" t="s">
        <v>15</v>
      </c>
      <c r="E17" s="8">
        <v>2005</v>
      </c>
      <c r="F17" s="7">
        <f t="shared" si="1"/>
        <v>13500</v>
      </c>
      <c r="G17" s="11"/>
      <c r="H17" s="22">
        <v>13500</v>
      </c>
      <c r="I17" s="45"/>
      <c r="J17" s="45"/>
      <c r="K17" s="45"/>
      <c r="L17" s="45"/>
      <c r="M17" s="46"/>
      <c r="N17" s="9"/>
    </row>
    <row r="18" spans="1:14" ht="10.5">
      <c r="A18" s="63"/>
      <c r="B18" s="26"/>
      <c r="C18" s="10" t="s">
        <v>13</v>
      </c>
      <c r="D18" s="15" t="s">
        <v>16</v>
      </c>
      <c r="E18" s="8">
        <v>2005</v>
      </c>
      <c r="F18" s="7">
        <f t="shared" si="1"/>
        <v>34000</v>
      </c>
      <c r="G18" s="11"/>
      <c r="H18" s="22">
        <v>34000</v>
      </c>
      <c r="I18" s="45"/>
      <c r="J18" s="45"/>
      <c r="K18" s="45"/>
      <c r="L18" s="45"/>
      <c r="M18" s="46"/>
      <c r="N18" s="9"/>
    </row>
    <row r="19" spans="1:14" ht="23.25" customHeight="1">
      <c r="A19" s="63"/>
      <c r="B19" s="26"/>
      <c r="C19" s="14" t="s">
        <v>26</v>
      </c>
      <c r="D19" s="15" t="s">
        <v>9</v>
      </c>
      <c r="E19" s="13">
        <v>2005</v>
      </c>
      <c r="F19" s="7">
        <f t="shared" si="1"/>
        <v>40000</v>
      </c>
      <c r="G19" s="16"/>
      <c r="H19" s="17">
        <v>40000</v>
      </c>
      <c r="I19" s="18"/>
      <c r="J19" s="18"/>
      <c r="K19" s="18"/>
      <c r="L19" s="18"/>
      <c r="M19" s="47"/>
      <c r="N19" s="19"/>
    </row>
    <row r="20" spans="1:14" ht="24.75" customHeight="1">
      <c r="A20" s="75"/>
      <c r="B20" s="29"/>
      <c r="C20" s="14" t="s">
        <v>27</v>
      </c>
      <c r="D20" s="15" t="s">
        <v>9</v>
      </c>
      <c r="E20" s="8">
        <v>2005</v>
      </c>
      <c r="F20" s="7">
        <f t="shared" si="1"/>
        <v>15000</v>
      </c>
      <c r="G20" s="11"/>
      <c r="H20" s="22">
        <v>15000</v>
      </c>
      <c r="I20" s="45"/>
      <c r="J20" s="45"/>
      <c r="K20" s="45"/>
      <c r="L20" s="45"/>
      <c r="M20" s="46"/>
      <c r="N20" s="9"/>
    </row>
    <row r="21" spans="1:14" ht="13.5" customHeight="1">
      <c r="A21" s="70">
        <v>700</v>
      </c>
      <c r="B21" s="48"/>
      <c r="C21" s="49" t="s">
        <v>41</v>
      </c>
      <c r="D21" s="50"/>
      <c r="E21" s="41"/>
      <c r="F21" s="43">
        <f>SUM(F22)</f>
        <v>30000</v>
      </c>
      <c r="G21" s="67"/>
      <c r="H21" s="68">
        <f>SUM(H22)</f>
        <v>30000</v>
      </c>
      <c r="I21" s="18"/>
      <c r="J21" s="18"/>
      <c r="K21" s="18"/>
      <c r="L21" s="18"/>
      <c r="M21" s="47"/>
      <c r="N21" s="19"/>
    </row>
    <row r="22" spans="1:14" ht="41.25" customHeight="1">
      <c r="A22" s="63"/>
      <c r="B22" s="8">
        <v>70005</v>
      </c>
      <c r="C22" s="14" t="s">
        <v>42</v>
      </c>
      <c r="D22" s="15" t="s">
        <v>9</v>
      </c>
      <c r="E22" s="13">
        <v>2005</v>
      </c>
      <c r="F22" s="7">
        <f t="shared" si="1"/>
        <v>30000</v>
      </c>
      <c r="G22" s="16"/>
      <c r="H22" s="17">
        <v>30000</v>
      </c>
      <c r="I22" s="18"/>
      <c r="J22" s="18"/>
      <c r="K22" s="18"/>
      <c r="L22" s="18"/>
      <c r="M22" s="47"/>
      <c r="N22" s="19"/>
    </row>
    <row r="23" spans="1:14" ht="13.5" customHeight="1">
      <c r="A23" s="64">
        <v>710</v>
      </c>
      <c r="B23" s="41"/>
      <c r="C23" s="49" t="s">
        <v>35</v>
      </c>
      <c r="D23" s="50"/>
      <c r="E23" s="41"/>
      <c r="F23" s="43">
        <f t="shared" si="1"/>
        <v>7000</v>
      </c>
      <c r="G23" s="67"/>
      <c r="H23" s="68">
        <f>SUM(H24:H24)</f>
        <v>7000</v>
      </c>
      <c r="I23" s="18"/>
      <c r="J23" s="18"/>
      <c r="K23" s="18"/>
      <c r="L23" s="18"/>
      <c r="M23" s="47"/>
      <c r="N23" s="19"/>
    </row>
    <row r="24" spans="1:14" ht="15.75" customHeight="1">
      <c r="A24" s="63"/>
      <c r="B24" s="8">
        <v>71015</v>
      </c>
      <c r="C24" s="14" t="s">
        <v>36</v>
      </c>
      <c r="D24" s="66" t="s">
        <v>37</v>
      </c>
      <c r="E24" s="13">
        <v>2005</v>
      </c>
      <c r="F24" s="20">
        <f>SUM(G24:N24)</f>
        <v>7000</v>
      </c>
      <c r="G24" s="16"/>
      <c r="H24" s="17">
        <v>7000</v>
      </c>
      <c r="I24" s="18"/>
      <c r="J24" s="18"/>
      <c r="K24" s="18"/>
      <c r="L24" s="18"/>
      <c r="M24" s="47"/>
      <c r="N24" s="19"/>
    </row>
    <row r="25" spans="1:14" ht="14.25" customHeight="1">
      <c r="A25" s="64">
        <v>750</v>
      </c>
      <c r="B25" s="53"/>
      <c r="C25" s="49" t="s">
        <v>22</v>
      </c>
      <c r="D25" s="50"/>
      <c r="E25" s="41"/>
      <c r="F25" s="51">
        <f>SUM(F26:F26)</f>
        <v>144467</v>
      </c>
      <c r="G25" s="51">
        <f>SUM(G26:G26)</f>
        <v>0</v>
      </c>
      <c r="H25" s="51">
        <f>SUM(H26:H26)</f>
        <v>144467</v>
      </c>
      <c r="I25" s="20">
        <f>SUM(I26:I26)</f>
        <v>0</v>
      </c>
      <c r="J25" s="20"/>
      <c r="K25" s="20"/>
      <c r="L25" s="20">
        <f>SUM(L26:L26)</f>
        <v>0</v>
      </c>
      <c r="M25" s="20">
        <f>SUM(M26:M26)</f>
        <v>0</v>
      </c>
      <c r="N25" s="19"/>
    </row>
    <row r="26" spans="1:14" ht="12" customHeight="1">
      <c r="A26" s="63"/>
      <c r="B26" s="13">
        <v>75020</v>
      </c>
      <c r="C26" s="14" t="s">
        <v>39</v>
      </c>
      <c r="D26" s="97" t="s">
        <v>9</v>
      </c>
      <c r="E26" s="13">
        <v>2005</v>
      </c>
      <c r="F26" s="20">
        <f t="shared" si="1"/>
        <v>144467</v>
      </c>
      <c r="G26" s="16"/>
      <c r="H26" s="17">
        <f>SUM(H27:H30)</f>
        <v>144467</v>
      </c>
      <c r="I26" s="18"/>
      <c r="J26" s="18"/>
      <c r="K26" s="18"/>
      <c r="L26" s="18"/>
      <c r="M26" s="47"/>
      <c r="N26" s="19"/>
    </row>
    <row r="27" spans="1:14" ht="12.75" customHeight="1">
      <c r="A27" s="63"/>
      <c r="B27" s="26"/>
      <c r="C27" s="38" t="s">
        <v>38</v>
      </c>
      <c r="D27" s="98"/>
      <c r="E27" s="26"/>
      <c r="F27" s="37">
        <f>SUM(G27:N27)</f>
        <v>95977</v>
      </c>
      <c r="G27" s="27"/>
      <c r="H27" s="28">
        <v>95977</v>
      </c>
      <c r="I27" s="35"/>
      <c r="J27" s="35"/>
      <c r="K27" s="35"/>
      <c r="L27" s="35"/>
      <c r="M27" s="52"/>
      <c r="N27" s="36"/>
    </row>
    <row r="28" spans="1:14" ht="21" customHeight="1">
      <c r="A28" s="63"/>
      <c r="B28" s="26"/>
      <c r="C28" s="38" t="s">
        <v>28</v>
      </c>
      <c r="D28" s="98"/>
      <c r="E28" s="26"/>
      <c r="F28" s="37">
        <f>SUM(G28:N28)</f>
        <v>0</v>
      </c>
      <c r="G28" s="27"/>
      <c r="H28" s="28"/>
      <c r="I28" s="35"/>
      <c r="J28" s="35"/>
      <c r="K28" s="35"/>
      <c r="L28" s="35"/>
      <c r="M28" s="52"/>
      <c r="N28" s="36"/>
    </row>
    <row r="29" spans="1:14" ht="13.5" customHeight="1">
      <c r="A29" s="63"/>
      <c r="B29" s="26"/>
      <c r="C29" s="38" t="s">
        <v>29</v>
      </c>
      <c r="D29" s="98"/>
      <c r="E29" s="26"/>
      <c r="F29" s="37">
        <f>SUM(G29:N29)</f>
        <v>8949</v>
      </c>
      <c r="G29" s="28"/>
      <c r="H29" s="28">
        <v>8949</v>
      </c>
      <c r="I29" s="35"/>
      <c r="J29" s="35"/>
      <c r="K29" s="35"/>
      <c r="L29" s="35"/>
      <c r="M29" s="52"/>
      <c r="N29" s="36"/>
    </row>
    <row r="30" spans="1:14" ht="24" customHeight="1">
      <c r="A30" s="75"/>
      <c r="B30" s="29"/>
      <c r="C30" s="65" t="s">
        <v>34</v>
      </c>
      <c r="D30" s="29"/>
      <c r="E30" s="29"/>
      <c r="F30" s="85">
        <f>SUM(H30:K30)</f>
        <v>39541</v>
      </c>
      <c r="G30" s="12"/>
      <c r="H30" s="12">
        <v>39541</v>
      </c>
      <c r="I30" s="86"/>
      <c r="J30" s="86"/>
      <c r="K30" s="86"/>
      <c r="L30" s="86"/>
      <c r="M30" s="55"/>
      <c r="N30" s="87"/>
    </row>
    <row r="31" spans="1:14" ht="24" customHeight="1">
      <c r="A31" s="64">
        <v>754</v>
      </c>
      <c r="B31" s="8"/>
      <c r="C31" s="42" t="s">
        <v>44</v>
      </c>
      <c r="D31" s="8"/>
      <c r="E31" s="8"/>
      <c r="F31" s="43">
        <f>SUM(F32)</f>
        <v>300000</v>
      </c>
      <c r="G31" s="43">
        <f>SUM(G32)</f>
        <v>0</v>
      </c>
      <c r="H31" s="43">
        <f>SUM(H32)</f>
        <v>0</v>
      </c>
      <c r="I31" s="43">
        <f>SUM(I32)</f>
        <v>0</v>
      </c>
      <c r="J31" s="43">
        <f>SUM(J32)</f>
        <v>300000</v>
      </c>
      <c r="K31" s="45"/>
      <c r="L31" s="45"/>
      <c r="M31" s="46"/>
      <c r="N31" s="9"/>
    </row>
    <row r="32" spans="1:14" ht="33" customHeight="1">
      <c r="A32" s="63"/>
      <c r="B32" s="29">
        <v>75411</v>
      </c>
      <c r="C32" s="65" t="s">
        <v>45</v>
      </c>
      <c r="D32" s="29" t="s">
        <v>46</v>
      </c>
      <c r="E32" s="29">
        <v>2005</v>
      </c>
      <c r="F32" s="85">
        <f>SUM(H32:J32)</f>
        <v>300000</v>
      </c>
      <c r="G32" s="12"/>
      <c r="H32" s="12"/>
      <c r="I32" s="86"/>
      <c r="J32" s="12">
        <v>300000</v>
      </c>
      <c r="K32" s="86"/>
      <c r="L32" s="86"/>
      <c r="M32" s="55"/>
      <c r="N32" s="87"/>
    </row>
    <row r="33" spans="1:14" ht="15.75" customHeight="1">
      <c r="A33" s="64">
        <v>801</v>
      </c>
      <c r="B33" s="53"/>
      <c r="C33" s="42" t="s">
        <v>23</v>
      </c>
      <c r="D33" s="53"/>
      <c r="E33" s="53"/>
      <c r="F33" s="43">
        <f>SUM(F34)</f>
        <v>2375942</v>
      </c>
      <c r="G33" s="43">
        <f aca="true" t="shared" si="2" ref="G33:N33">SUM(G34)</f>
        <v>1182863</v>
      </c>
      <c r="H33" s="43">
        <f t="shared" si="2"/>
        <v>993079</v>
      </c>
      <c r="I33" s="43">
        <f t="shared" si="2"/>
        <v>0</v>
      </c>
      <c r="J33" s="43"/>
      <c r="K33" s="43">
        <f t="shared" si="2"/>
        <v>200000</v>
      </c>
      <c r="L33" s="43">
        <f t="shared" si="2"/>
        <v>0</v>
      </c>
      <c r="M33" s="43">
        <f t="shared" si="2"/>
        <v>0</v>
      </c>
      <c r="N33" s="44">
        <f t="shared" si="2"/>
        <v>0</v>
      </c>
    </row>
    <row r="34" spans="1:14" ht="41.25" customHeight="1">
      <c r="A34" s="99"/>
      <c r="B34" s="100">
        <v>80120</v>
      </c>
      <c r="C34" s="10" t="s">
        <v>17</v>
      </c>
      <c r="D34" s="8" t="s">
        <v>9</v>
      </c>
      <c r="E34" s="8" t="s">
        <v>10</v>
      </c>
      <c r="F34" s="7">
        <f>SUM(G34:K34)</f>
        <v>2375942</v>
      </c>
      <c r="G34" s="11">
        <v>1182863</v>
      </c>
      <c r="H34" s="21">
        <v>993079</v>
      </c>
      <c r="I34" s="22"/>
      <c r="J34" s="22"/>
      <c r="K34" s="22">
        <v>200000</v>
      </c>
      <c r="L34" s="22"/>
      <c r="M34" s="46"/>
      <c r="N34" s="23"/>
    </row>
    <row r="35" spans="1:14" ht="12.75" customHeight="1">
      <c r="A35" s="99"/>
      <c r="B35" s="97"/>
      <c r="C35" s="14" t="s">
        <v>11</v>
      </c>
      <c r="D35" s="54"/>
      <c r="E35" s="13"/>
      <c r="F35" s="20">
        <v>2217625</v>
      </c>
      <c r="G35" s="16"/>
      <c r="H35" s="24"/>
      <c r="I35" s="17"/>
      <c r="J35" s="17"/>
      <c r="K35" s="17"/>
      <c r="L35" s="17"/>
      <c r="M35" s="47"/>
      <c r="N35" s="25"/>
    </row>
    <row r="36" spans="1:14" ht="21.75" customHeight="1">
      <c r="A36" s="75"/>
      <c r="B36" s="29"/>
      <c r="C36" s="65" t="s">
        <v>12</v>
      </c>
      <c r="D36" s="73"/>
      <c r="E36" s="33"/>
      <c r="F36" s="74">
        <v>158317</v>
      </c>
      <c r="G36" s="30"/>
      <c r="H36" s="31"/>
      <c r="I36" s="12"/>
      <c r="J36" s="12"/>
      <c r="K36" s="12"/>
      <c r="L36" s="12"/>
      <c r="M36" s="55"/>
      <c r="N36" s="32"/>
    </row>
    <row r="37" spans="1:14" ht="23.25" customHeight="1">
      <c r="A37" s="64">
        <v>854</v>
      </c>
      <c r="B37" s="53"/>
      <c r="C37" s="42" t="s">
        <v>30</v>
      </c>
      <c r="D37" s="53"/>
      <c r="E37" s="53"/>
      <c r="F37" s="43">
        <f aca="true" t="shared" si="3" ref="F37:M37">SUM(F38:F38)</f>
        <v>50000</v>
      </c>
      <c r="G37" s="43">
        <f t="shared" si="3"/>
        <v>0</v>
      </c>
      <c r="H37" s="43">
        <f t="shared" si="3"/>
        <v>30000</v>
      </c>
      <c r="I37" s="43">
        <f t="shared" si="3"/>
        <v>0</v>
      </c>
      <c r="J37" s="43"/>
      <c r="K37" s="43">
        <f t="shared" si="3"/>
        <v>20000</v>
      </c>
      <c r="L37" s="43">
        <f t="shared" si="3"/>
        <v>0</v>
      </c>
      <c r="M37" s="43">
        <f t="shared" si="3"/>
        <v>0</v>
      </c>
      <c r="N37" s="23"/>
    </row>
    <row r="38" spans="1:14" ht="36.75" customHeight="1">
      <c r="A38" s="71"/>
      <c r="B38" s="8">
        <v>85333</v>
      </c>
      <c r="C38" s="10" t="s">
        <v>31</v>
      </c>
      <c r="D38" s="8" t="s">
        <v>32</v>
      </c>
      <c r="E38" s="8">
        <v>2005</v>
      </c>
      <c r="F38" s="7">
        <f>SUM(H38:L38)</f>
        <v>50000</v>
      </c>
      <c r="G38" s="56"/>
      <c r="H38" s="7">
        <v>30000</v>
      </c>
      <c r="I38" s="43"/>
      <c r="J38" s="43"/>
      <c r="K38" s="7">
        <v>20000</v>
      </c>
      <c r="L38" s="7"/>
      <c r="M38" s="7"/>
      <c r="N38" s="23"/>
    </row>
    <row r="39" spans="1:14" ht="11.25" thickBot="1">
      <c r="A39" s="101" t="s">
        <v>40</v>
      </c>
      <c r="B39" s="102"/>
      <c r="C39" s="102"/>
      <c r="D39" s="102"/>
      <c r="E39" s="103"/>
      <c r="F39" s="34">
        <f>SUM(F14+F25+F33+F37+F23+F21+F31)</f>
        <v>5285806</v>
      </c>
      <c r="G39" s="34">
        <f aca="true" t="shared" si="4" ref="G39:L39">SUM(G14+G25+G33+G37+G23+G21+G31)</f>
        <v>1182863</v>
      </c>
      <c r="H39" s="34">
        <f t="shared" si="4"/>
        <v>1492539</v>
      </c>
      <c r="I39" s="34">
        <f t="shared" si="4"/>
        <v>169492</v>
      </c>
      <c r="J39" s="34">
        <f t="shared" si="4"/>
        <v>300000</v>
      </c>
      <c r="K39" s="34">
        <f t="shared" si="4"/>
        <v>445990</v>
      </c>
      <c r="L39" s="34">
        <f t="shared" si="4"/>
        <v>1694922</v>
      </c>
      <c r="M39" s="34">
        <f>SUM(M14+M25+M33+M37+M23)</f>
        <v>0</v>
      </c>
      <c r="N39" s="57">
        <f>SUM(N14+N25+N33+N37+N23)</f>
        <v>0</v>
      </c>
    </row>
    <row r="40" ht="10.5" thickTop="1"/>
    <row r="41" spans="1:7" ht="9.75">
      <c r="A41" s="94"/>
      <c r="B41" s="94"/>
      <c r="C41" s="94"/>
      <c r="D41" s="94"/>
      <c r="E41" s="61"/>
      <c r="F41" s="61"/>
      <c r="G41" s="61"/>
    </row>
    <row r="42" spans="1:7" ht="9.75">
      <c r="A42" s="94"/>
      <c r="B42" s="94"/>
      <c r="C42" s="94"/>
      <c r="D42" s="61"/>
      <c r="E42" s="61"/>
      <c r="F42" s="61"/>
      <c r="G42" s="61"/>
    </row>
    <row r="43" spans="1:7" ht="9.75">
      <c r="A43" s="94"/>
      <c r="B43" s="94"/>
      <c r="C43" s="94"/>
      <c r="D43" s="94"/>
      <c r="E43" s="94"/>
      <c r="F43" s="94"/>
      <c r="G43" s="61"/>
    </row>
    <row r="44" spans="1:7" ht="9.75">
      <c r="A44" s="94"/>
      <c r="B44" s="94"/>
      <c r="C44" s="94"/>
      <c r="D44" s="94"/>
      <c r="E44" s="94"/>
      <c r="F44" s="94"/>
      <c r="G44" s="61"/>
    </row>
    <row r="45" spans="1:7" ht="9.75">
      <c r="A45" s="62"/>
      <c r="B45" s="62"/>
      <c r="C45" s="60"/>
      <c r="D45" s="62"/>
      <c r="E45" s="62"/>
      <c r="F45" s="62"/>
      <c r="G45" s="61"/>
    </row>
    <row r="46" spans="1:7" ht="9.75">
      <c r="A46" s="94"/>
      <c r="B46" s="94"/>
      <c r="C46" s="94"/>
      <c r="D46" s="61"/>
      <c r="E46" s="61"/>
      <c r="F46" s="61"/>
      <c r="G46" s="61"/>
    </row>
    <row r="47" spans="1:7" ht="9.75">
      <c r="A47" s="93"/>
      <c r="B47" s="93"/>
      <c r="C47" s="93"/>
      <c r="D47" s="93"/>
      <c r="E47" s="61"/>
      <c r="F47" s="61"/>
      <c r="G47" s="61"/>
    </row>
    <row r="48" spans="1:7" ht="9.75">
      <c r="A48" s="93"/>
      <c r="B48" s="93"/>
      <c r="C48" s="93"/>
      <c r="D48" s="93"/>
      <c r="E48" s="61"/>
      <c r="F48" s="61"/>
      <c r="G48" s="61"/>
    </row>
    <row r="49" spans="1:7" ht="9.75">
      <c r="A49" s="94"/>
      <c r="B49" s="94"/>
      <c r="C49" s="94"/>
      <c r="D49" s="94"/>
      <c r="E49" s="61"/>
      <c r="F49" s="61"/>
      <c r="G49" s="61"/>
    </row>
    <row r="50" spans="1:7" ht="9.75">
      <c r="A50" s="93"/>
      <c r="B50" s="93"/>
      <c r="C50" s="93"/>
      <c r="D50" s="60"/>
      <c r="E50" s="61"/>
      <c r="F50" s="61"/>
      <c r="G50" s="61"/>
    </row>
    <row r="51" spans="1:7" ht="9.75">
      <c r="A51" s="94"/>
      <c r="B51" s="94"/>
      <c r="C51" s="94"/>
      <c r="D51" s="94"/>
      <c r="E51" s="61"/>
      <c r="F51" s="61"/>
      <c r="G51" s="61"/>
    </row>
  </sheetData>
  <mergeCells count="38">
    <mergeCell ref="I1:M1"/>
    <mergeCell ref="D2:H2"/>
    <mergeCell ref="I2:M2"/>
    <mergeCell ref="D3:H3"/>
    <mergeCell ref="I3:M3"/>
    <mergeCell ref="D4:H4"/>
    <mergeCell ref="I4:M4"/>
    <mergeCell ref="A6:M6"/>
    <mergeCell ref="A9:A13"/>
    <mergeCell ref="B9:B13"/>
    <mergeCell ref="C9:C13"/>
    <mergeCell ref="D9:D13"/>
    <mergeCell ref="E9:E13"/>
    <mergeCell ref="F9:F13"/>
    <mergeCell ref="G9:G13"/>
    <mergeCell ref="H9:N10"/>
    <mergeCell ref="H11:L11"/>
    <mergeCell ref="M11:M13"/>
    <mergeCell ref="N11:N13"/>
    <mergeCell ref="H12:H13"/>
    <mergeCell ref="I12:I13"/>
    <mergeCell ref="K12:K13"/>
    <mergeCell ref="L12:L13"/>
    <mergeCell ref="A44:F44"/>
    <mergeCell ref="D26:D29"/>
    <mergeCell ref="A34:A35"/>
    <mergeCell ref="B34:B35"/>
    <mergeCell ref="A39:E39"/>
    <mergeCell ref="A50:C50"/>
    <mergeCell ref="A51:D51"/>
    <mergeCell ref="J12:J13"/>
    <mergeCell ref="A46:C46"/>
    <mergeCell ref="A47:D47"/>
    <mergeCell ref="A48:D48"/>
    <mergeCell ref="A49:D49"/>
    <mergeCell ref="A41:D41"/>
    <mergeCell ref="A42:C42"/>
    <mergeCell ref="A43:F43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Wyszkowie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2004-12-28T13:30:22Z</cp:lastPrinted>
  <dcterms:created xsi:type="dcterms:W3CDTF">2004-01-08T08:59:57Z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