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25" windowHeight="6135" activeTab="1"/>
  </bookViews>
  <sheets>
    <sheet name="Zał 1 c" sheetId="1" r:id="rId1"/>
    <sheet name="zał 1" sheetId="2" r:id="rId2"/>
  </sheets>
  <definedNames>
    <definedName name="_xlnm.Print_Titles" localSheetId="1">'zał 1'!$8:$8</definedName>
  </definedNames>
  <calcPr fullCalcOnLoad="1"/>
</workbook>
</file>

<file path=xl/sharedStrings.xml><?xml version="1.0" encoding="utf-8"?>
<sst xmlns="http://schemas.openxmlformats.org/spreadsheetml/2006/main" count="255" uniqueCount="142">
  <si>
    <t>Dział</t>
  </si>
  <si>
    <t>§</t>
  </si>
  <si>
    <t>Treść</t>
  </si>
  <si>
    <t>Rolnictwo i łowiectwo</t>
  </si>
  <si>
    <t>Prace geodezyjno - urządzeniowe na potrzeby  rolnictwa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</si>
  <si>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</si>
  <si>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</si>
  <si>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</si>
  <si>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>Wpływy z opłat za zarząd, użytkowanie i użytkowanie wieczyste nieruchomości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</si>
  <si>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</si>
  <si>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</si>
  <si>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</si>
  <si>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</si>
  <si>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</si>
  <si>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</si>
  <si>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 przeciwpożarowa</t>
  </si>
  <si>
    <t>Ochrona zdrowia</t>
  </si>
  <si>
    <t>Wpływy z różnych opłat</t>
  </si>
  <si>
    <t>Powiatowe centra pomocy rodzinie</t>
  </si>
  <si>
    <t>Powiatowe urzędy pracy</t>
  </si>
  <si>
    <t>Ogółem</t>
  </si>
  <si>
    <t>Transport i łączność</t>
  </si>
  <si>
    <t>Drogi publiczne powiatowe</t>
  </si>
  <si>
    <t>Starostwa powiatowe</t>
  </si>
  <si>
    <t>Leśnictwo</t>
  </si>
  <si>
    <t>Różne rozliczenia</t>
  </si>
  <si>
    <t>Różne rozliczenia finansowe</t>
  </si>
  <si>
    <t>Oświata i wychowanie</t>
  </si>
  <si>
    <t>Szkoły podstawowe specjalne</t>
  </si>
  <si>
    <t>Licea ogólnokształcące</t>
  </si>
  <si>
    <t>Składki na ubezpieczenie zdrowotne oraz świadczenia dla osób nie objętych obowiązkiem ubezpieczenia zdrowotnego</t>
  </si>
  <si>
    <t>Placówki opiekuńczo - wychowawcze</t>
  </si>
  <si>
    <t>Domy Pomocy Społecznej</t>
  </si>
  <si>
    <t>Rodziny zastępcze</t>
  </si>
  <si>
    <t>Edukacyjna opieka wychowawcza</t>
  </si>
  <si>
    <t>Internaty i bursy szkolne</t>
  </si>
  <si>
    <t>Kultura i ochrona dziedzictwa narodowego</t>
  </si>
  <si>
    <t>Dotacje celowe otrzymane z budżetu państwa na realizację bieżących zadań własnych powiatu</t>
  </si>
  <si>
    <t>Wpływy z opłaty komunikacyjnej</t>
  </si>
  <si>
    <t>Wpływy z różnych dochodów</t>
  </si>
  <si>
    <t>Udziały powiatów w podatkach stanowiących dochód budżetu państwa</t>
  </si>
  <si>
    <t>Podatek dochodowy od osób fizycznych</t>
  </si>
  <si>
    <t>Część oświatowa subwencji ogólnej dla jednostek samorządu terytorialnego</t>
  </si>
  <si>
    <t>Subwencje ogólne z budżetu państwa</t>
  </si>
  <si>
    <t>Pozostałe odsetki</t>
  </si>
  <si>
    <t>Specjalne ośrodki szkolno-wychowawcze</t>
  </si>
  <si>
    <t>pozostałe odsetki</t>
  </si>
  <si>
    <t>Szkoły zawodowe</t>
  </si>
  <si>
    <t>Dochody z najmu i dzierżawy składników majątkowych</t>
  </si>
  <si>
    <t xml:space="preserve">Wpływy z usług </t>
  </si>
  <si>
    <t>Różne dochody</t>
  </si>
  <si>
    <t>Rozdz</t>
  </si>
  <si>
    <t>Obrona cywilna</t>
  </si>
  <si>
    <t>Centra kształcenia ustawicznego i praktycznego oraz ośrodki dokształcania zawodowego</t>
  </si>
  <si>
    <t>Wpływy z opłat za koncesje i licencje</t>
  </si>
  <si>
    <t>Rady Powiatu w Wyszkowie</t>
  </si>
  <si>
    <t>010</t>
  </si>
  <si>
    <t>01005</t>
  </si>
  <si>
    <t>020</t>
  </si>
  <si>
    <t>Dochody od osób prawnych, od osób fizycznych i od innych jednostek nieposiadających osobowości prawnej oraz wydatki związane z ich poborem</t>
  </si>
  <si>
    <t>02001</t>
  </si>
  <si>
    <t>Gospodarka leśna</t>
  </si>
  <si>
    <t>Prace geodezyjne i kartograficzne (nieinwestycyjne)</t>
  </si>
  <si>
    <t>Komendy powiatowe Państwowej Straży Pożarnej</t>
  </si>
  <si>
    <t>Część wyrównawcza subwencji ogólnej dla powiatów</t>
  </si>
  <si>
    <t>852</t>
  </si>
  <si>
    <t>Pomoc społeczna</t>
  </si>
  <si>
    <t>85201</t>
  </si>
  <si>
    <t>85202</t>
  </si>
  <si>
    <t>85204</t>
  </si>
  <si>
    <t>85218</t>
  </si>
  <si>
    <t>853</t>
  </si>
  <si>
    <t>Pozostałe zadania w zakresie polityki społecznej</t>
  </si>
  <si>
    <t>Zespoły do spraw orzekania o niepełnosprawności</t>
  </si>
  <si>
    <t>Państwowy Fundusz Rehabilitacji Osób Niepełnosprawnych</t>
  </si>
  <si>
    <t>Poradnie psychologiczno - pedagogiczne, w tym poradnie specjalistyczne</t>
  </si>
  <si>
    <t>2110</t>
  </si>
  <si>
    <t>2460</t>
  </si>
  <si>
    <t>Środki otrzymane od pozostałych jednostek zaliczanych do sektora finansów publicznych na realizację zadań bieżących jednostek zaliczanych do sektora finansów publicznych</t>
  </si>
  <si>
    <t>0470</t>
  </si>
  <si>
    <t>0690</t>
  </si>
  <si>
    <t>0420</t>
  </si>
  <si>
    <t>0590</t>
  </si>
  <si>
    <t>0750</t>
  </si>
  <si>
    <t>0920</t>
  </si>
  <si>
    <t>0970</t>
  </si>
  <si>
    <t>0010</t>
  </si>
  <si>
    <t>0020</t>
  </si>
  <si>
    <t>Podatek dochodowy od osób prawnych</t>
  </si>
  <si>
    <t>2920</t>
  </si>
  <si>
    <t>80102</t>
  </si>
  <si>
    <t>2130</t>
  </si>
  <si>
    <t>0830</t>
  </si>
  <si>
    <t>Załącznik Nr 1</t>
  </si>
  <si>
    <t>6290</t>
  </si>
  <si>
    <t>Środki na dofinansowanie własnych inwestycji powiatu pozyskane z innych źródeł</t>
  </si>
  <si>
    <t>75832</t>
  </si>
  <si>
    <t>Część równoważaca subwencji ogólnej dla powiatów</t>
  </si>
  <si>
    <t>600</t>
  </si>
  <si>
    <t>60014</t>
  </si>
  <si>
    <t>921</t>
  </si>
  <si>
    <t xml:space="preserve">  PLAN   DOCHODÓW   NA   2005r.</t>
  </si>
  <si>
    <t>Plan na 2005 r.</t>
  </si>
  <si>
    <t>6410</t>
  </si>
  <si>
    <t>85212</t>
  </si>
  <si>
    <t>Dotacje celowe otrzymane z budżetu państwana inwestycje i zakupy inwestycyjne z zakresu administracji rządowej oraz inne zadania zlecone ustawami realizowane przez powiat</t>
  </si>
  <si>
    <t>Wpływy z usług</t>
  </si>
  <si>
    <t>Świadczenia rodzinne oraz składki na ubezpieczenie emerytalne i rentowe z ubezpieczenia społecznego</t>
  </si>
  <si>
    <t>6298</t>
  </si>
  <si>
    <t>Środki na dofinansowanie własnych inwestycji powiatu pozyskane z innych źródeł - PFRON</t>
  </si>
  <si>
    <t xml:space="preserve">Środki na dofinansowanie własnych inwestycji powiatu pozyskane z innych źródeł </t>
  </si>
  <si>
    <t>2360</t>
  </si>
  <si>
    <t>Dochody jednostek samorządu terytorialnego związane z realizacją zadań z zakresu administracji rządowej oraz innych zadań zleconych ustawami</t>
  </si>
  <si>
    <t xml:space="preserve">Pozostałe odsetki </t>
  </si>
  <si>
    <t>85415</t>
  </si>
  <si>
    <t>Pomoc materialna dla uczniów</t>
  </si>
  <si>
    <t>Środki na dofinansowanie własnych zadań bieżących powiatu pozyskane z funduszy strukturalnych</t>
  </si>
  <si>
    <t>2708</t>
  </si>
  <si>
    <t>Środki na dofinansowanie własnych zadań bieżących powiatu pozyskane z innych źródeł</t>
  </si>
  <si>
    <t>6300</t>
  </si>
  <si>
    <t>Wpływy z tytułu pomocy finansowej udzielanej między jst na dofinansowanie własnych zadań inwestycyjnych i zakupów inwestycyjnych</t>
  </si>
  <si>
    <t>6299</t>
  </si>
  <si>
    <t>Wpływy ze sprzedaży składników majątkowych</t>
  </si>
  <si>
    <t>0870</t>
  </si>
  <si>
    <t>2709</t>
  </si>
  <si>
    <t xml:space="preserve">Środki na dofinansowanie własnych zadań bieżących powiatu pozyskane z innych źródeł </t>
  </si>
  <si>
    <t>0680</t>
  </si>
  <si>
    <t>Wpływy od rodziców z tytułu odpłatności za utrzymanie wychowanków w placówkach opiekuńczo - wychowawczych</t>
  </si>
  <si>
    <t>2320</t>
  </si>
  <si>
    <t>Dotacje celowe otrzymane z powiatu na zadania bieżące realizowane na podstawie porozumień między jst</t>
  </si>
  <si>
    <t xml:space="preserve">Wpływy ze sprzedaży składników majątkowych </t>
  </si>
  <si>
    <t>92113</t>
  </si>
  <si>
    <t>Centra kultury i sztuki</t>
  </si>
  <si>
    <t>Załącznik Nr 1 c</t>
  </si>
  <si>
    <t xml:space="preserve">Plan dotacji celowych na 2005 r. </t>
  </si>
  <si>
    <t xml:space="preserve">Środki na dofinansowanie własnych inwestycji powiatu pozyskane z innych źródeł  - wspólfinansowanie programu z budżetu państwa </t>
  </si>
  <si>
    <t>otrzymanych   na zadania realizowane w drodze umów i porozumień między jednostkami samorządu terytorialnego</t>
  </si>
  <si>
    <t>Dotacje celowe otrzymane z powiatu na zadania bieżące realizowane na podstawie porozumień między jednostkami samorządu terytorialnego</t>
  </si>
  <si>
    <t>6292</t>
  </si>
  <si>
    <t>Środki na dofinansowanie własnych inwestycji powiatu pozyskane z innych źródeł - Środki bezzwrotne pochodzące z programów pomocy przedakcesyjnej UE</t>
  </si>
  <si>
    <t>Do Uchwały Nr XXII/152/2004</t>
  </si>
  <si>
    <t>z dnia 29 grudnia 2004 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</si>
</sst>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"/>
    <numFmt numFmtId="168" formatCode="0.00000%"/>
    <numFmt numFmtId="169" formatCode="0.0000%"/>
    <numFmt numFmtId="170" formatCode="0.000%"/>
    <numFmt numFmtId="171" formatCode="0.0%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_ ;\-#,##0\ "/>
    <numFmt numFmtId="179" formatCode="_-* #,##0.0\ _z_ł_-;\-* #,##0.0\ _z_ł_-;_-* &quot;-&quot;??\ _z_ł_-;_-@_-"/>
    <numFmt numFmtId="180" formatCode="_-* #,##0\ _z_ł_-;\-* #,##0\ _z_ł_-;_-* &quot;-&quot;??\ _z_ł_-;_-@_-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00\ _z_ł_-;\-* #,##0.00000\ _z_ł_-;_-* &quot;-&quot;??\ _z_ł_-;_-@_-"/>
    <numFmt numFmtId="184" formatCode="_-* #,##0.000000\ _z_ł_-;\-* #,##0.000000\ _z_ł_-;_-* &quot;-&quot;??\ _z_ł_-;_-@_-"/>
    <numFmt numFmtId="185" formatCode="_-* #,##0.0000000\ _z_ł_-;\-* #,##0.0000000\ _z_ł_-;_-* &quot;-&quot;??\ _z_ł_-;_-@_-"/>
    <numFmt numFmtId="186" formatCode="_-* #,##0.00000000\ _z_ł_-;\-* #,##0.00000000\ _z_ł_-;_-* &quot;-&quot;??\ _z_ł_-;_-@_-"/>
    <numFmt numFmtId="187" formatCode="_-* #,##0.000000000\ _z_ł_-;\-* #,##0.000000000\ _z_ł_-;_-* &quot;-&quot;??\ _z_ł_-;_-@_-"/>
    <numFmt numFmtId="188" formatCode="_-* #,##0.0000000000\ _z_ł_-;\-* #,##0.0000000000\ _z_ł_-;_-* &quot;-&quot;??\ _z_ł_-;_-@_-"/>
    <numFmt numFmtId="189" formatCode="_-* #,##0.00000000000\ _z_ł_-;\-* #,##0.00000000000\ _z_ł_-;_-* &quot;-&quot;??\ _z_ł_-;_-@_-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0" fontId="3" fillId="0" borderId="3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180" fontId="4" fillId="0" borderId="12" xfId="15" applyNumberFormat="1" applyFont="1" applyBorder="1" applyAlignment="1">
      <alignment horizontal="center" vertical="top" wrapText="1"/>
    </xf>
    <xf numFmtId="180" fontId="5" fillId="0" borderId="12" xfId="15" applyNumberFormat="1" applyFont="1" applyBorder="1" applyAlignment="1">
      <alignment horizontal="center" vertical="top" wrapText="1"/>
    </xf>
    <xf numFmtId="180" fontId="4" fillId="0" borderId="13" xfId="15" applyNumberFormat="1" applyFont="1" applyBorder="1" applyAlignment="1">
      <alignment horizontal="center" vertical="top" wrapText="1"/>
    </xf>
    <xf numFmtId="180" fontId="3" fillId="0" borderId="12" xfId="15" applyNumberFormat="1" applyFont="1" applyBorder="1" applyAlignment="1">
      <alignment horizontal="center" vertical="top"/>
    </xf>
    <xf numFmtId="180" fontId="5" fillId="0" borderId="12" xfId="15" applyNumberFormat="1" applyFont="1" applyBorder="1" applyAlignment="1">
      <alignment horizontal="center" vertical="top"/>
    </xf>
    <xf numFmtId="180" fontId="5" fillId="0" borderId="14" xfId="15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180" fontId="3" fillId="0" borderId="0" xfId="15" applyNumberFormat="1" applyFont="1" applyAlignment="1">
      <alignment vertical="top"/>
    </xf>
    <xf numFmtId="180" fontId="4" fillId="0" borderId="14" xfId="15" applyNumberFormat="1" applyFont="1" applyBorder="1" applyAlignment="1">
      <alignment horizontal="center" vertical="top" wrapText="1"/>
    </xf>
    <xf numFmtId="180" fontId="3" fillId="0" borderId="14" xfId="15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180" fontId="3" fillId="0" borderId="17" xfId="15" applyNumberFormat="1" applyFont="1" applyBorder="1" applyAlignment="1">
      <alignment horizontal="center" vertical="top"/>
    </xf>
    <xf numFmtId="180" fontId="7" fillId="0" borderId="14" xfId="15" applyNumberFormat="1" applyFont="1" applyBorder="1" applyAlignment="1">
      <alignment horizontal="center" vertical="top"/>
    </xf>
    <xf numFmtId="180" fontId="4" fillId="0" borderId="14" xfId="15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 wrapText="1"/>
    </xf>
    <xf numFmtId="180" fontId="3" fillId="0" borderId="14" xfId="15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4" fillId="0" borderId="8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3495675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49053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3495675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4905375" y="167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1143000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4905375" y="167640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3733800</xdr:colOff>
      <xdr:row>39</xdr:row>
      <xdr:rowOff>190500</xdr:rowOff>
    </xdr:from>
    <xdr:to>
      <xdr:col>4</xdr:col>
      <xdr:colOff>0</xdr:colOff>
      <xdr:row>39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5143500" y="1053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3733800</xdr:colOff>
      <xdr:row>38</xdr:row>
      <xdr:rowOff>457200</xdr:rowOff>
    </xdr:from>
    <xdr:to>
      <xdr:col>4</xdr:col>
      <xdr:colOff>0</xdr:colOff>
      <xdr:row>38</xdr:row>
      <xdr:rowOff>457200</xdr:rowOff>
    </xdr:to>
    <xdr:sp>
      <xdr:nvSpPr>
        <xdr:cNvPr id="2" name="Line 2"/>
        <xdr:cNvSpPr>
          <a:spLocks/>
        </xdr:cNvSpPr>
      </xdr:nvSpPr>
      <xdr:spPr>
        <a:xfrm>
          <a:off x="5143500" y="103441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190500</xdr:rowOff>
    </xdr:from>
    <xdr:to>
      <xdr:col>4</xdr:col>
      <xdr:colOff>1143000</xdr:colOff>
      <xdr:row>39</xdr:row>
      <xdr:rowOff>190500</xdr:rowOff>
    </xdr:to>
    <xdr:sp>
      <xdr:nvSpPr>
        <xdr:cNvPr id="3" name="Line 3"/>
        <xdr:cNvSpPr>
          <a:spLocks/>
        </xdr:cNvSpPr>
      </xdr:nvSpPr>
      <xdr:spPr>
        <a:xfrm>
          <a:off x="5238750" y="105346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14" sqref="D14"/>
    </sheetView>
  </sheetViews>
  <sheetFormatPr defaultColWidth="9.00390625" defaultRowHeight="15" customHeight="1"/>
  <cols>
    <col min="1" max="1" width="5.375" style="19" customWidth="1"/>
    <col min="2" max="2" width="6.375" style="1" customWidth="1"/>
    <col min="3" max="3" width="6.75390625" style="29" customWidth="1"/>
    <col min="4" max="4" width="45.875" style="1" customWidth="1"/>
    <col min="5" max="5" width="22.125" style="47" customWidth="1"/>
    <col min="6" max="16384" width="9.125" style="1" customWidth="1"/>
  </cols>
  <sheetData>
    <row r="1" spans="1:5" ht="15" customHeight="1">
      <c r="A1" s="29"/>
      <c r="B1" s="29"/>
      <c r="D1" s="29"/>
      <c r="E1" s="47" t="s">
        <v>133</v>
      </c>
    </row>
    <row r="2" spans="1:5" ht="15" customHeight="1">
      <c r="A2" s="41"/>
      <c r="B2" s="13"/>
      <c r="D2" s="30"/>
      <c r="E2" s="47" t="s">
        <v>140</v>
      </c>
    </row>
    <row r="3" spans="1:5" ht="15" customHeight="1">
      <c r="A3" s="42"/>
      <c r="B3" s="42"/>
      <c r="C3" s="42"/>
      <c r="D3" s="42"/>
      <c r="E3" s="47" t="s">
        <v>55</v>
      </c>
    </row>
    <row r="4" spans="1:5" ht="15" customHeight="1">
      <c r="A4" s="29"/>
      <c r="B4" s="29"/>
      <c r="D4" s="29"/>
      <c r="E4" s="47" t="s">
        <v>141</v>
      </c>
    </row>
    <row r="5" spans="1:5" ht="27" customHeight="1">
      <c r="A5" s="58" t="s">
        <v>134</v>
      </c>
      <c r="B5" s="58"/>
      <c r="C5" s="58"/>
      <c r="D5" s="58"/>
      <c r="E5" s="58"/>
    </row>
    <row r="6" spans="1:5" ht="1.5" customHeight="1">
      <c r="A6" s="58"/>
      <c r="B6" s="58"/>
      <c r="C6" s="58"/>
      <c r="D6" s="58"/>
      <c r="E6" s="58"/>
    </row>
    <row r="7" spans="1:5" ht="15" customHeight="1" hidden="1">
      <c r="A7" s="43"/>
      <c r="B7" s="44"/>
      <c r="C7" s="44"/>
      <c r="D7" s="44"/>
      <c r="E7" s="45"/>
    </row>
    <row r="8" spans="1:5" ht="24" customHeight="1" thickBot="1">
      <c r="A8" s="59" t="s">
        <v>136</v>
      </c>
      <c r="B8" s="59"/>
      <c r="C8" s="59"/>
      <c r="D8" s="59"/>
      <c r="E8" s="59"/>
    </row>
    <row r="9" spans="1:5" ht="19.5" customHeight="1" thickTop="1">
      <c r="A9" s="50" t="s">
        <v>0</v>
      </c>
      <c r="B9" s="33" t="s">
        <v>51</v>
      </c>
      <c r="C9" s="51" t="s">
        <v>1</v>
      </c>
      <c r="D9" s="33" t="s">
        <v>2</v>
      </c>
      <c r="E9" s="52" t="s">
        <v>102</v>
      </c>
    </row>
    <row r="10" spans="1:5" ht="17.25" customHeight="1">
      <c r="A10" s="21" t="s">
        <v>65</v>
      </c>
      <c r="B10" s="18"/>
      <c r="C10" s="18"/>
      <c r="D10" s="5" t="s">
        <v>66</v>
      </c>
      <c r="E10" s="35">
        <f>SUM(E11+E13)</f>
        <v>878066</v>
      </c>
    </row>
    <row r="11" spans="1:5" ht="15.75" customHeight="1">
      <c r="A11" s="22"/>
      <c r="B11" s="60" t="s">
        <v>67</v>
      </c>
      <c r="C11" s="18"/>
      <c r="D11" s="3" t="s">
        <v>31</v>
      </c>
      <c r="E11" s="36">
        <f>SUM(E12:E12)</f>
        <v>864450</v>
      </c>
    </row>
    <row r="12" spans="1:5" ht="35.25" customHeight="1">
      <c r="A12" s="22"/>
      <c r="B12" s="61"/>
      <c r="C12" s="18" t="s">
        <v>128</v>
      </c>
      <c r="D12" s="4" t="s">
        <v>137</v>
      </c>
      <c r="E12" s="38">
        <v>864450</v>
      </c>
    </row>
    <row r="13" spans="1:5" ht="18" customHeight="1">
      <c r="A13" s="22"/>
      <c r="B13" s="11" t="s">
        <v>69</v>
      </c>
      <c r="C13" s="18"/>
      <c r="D13" s="14" t="s">
        <v>33</v>
      </c>
      <c r="E13" s="39">
        <f>SUM(E14)</f>
        <v>13616</v>
      </c>
    </row>
    <row r="14" spans="1:5" ht="35.25" customHeight="1">
      <c r="A14" s="22"/>
      <c r="B14" s="12"/>
      <c r="C14" s="18" t="s">
        <v>128</v>
      </c>
      <c r="D14" s="4" t="s">
        <v>137</v>
      </c>
      <c r="E14" s="38">
        <v>13616</v>
      </c>
    </row>
    <row r="15" spans="1:5" ht="19.5" customHeight="1" thickBot="1">
      <c r="A15" s="24"/>
      <c r="B15" s="17"/>
      <c r="C15" s="31"/>
      <c r="D15" s="7" t="s">
        <v>20</v>
      </c>
      <c r="E15" s="37">
        <f>E10</f>
        <v>878066</v>
      </c>
    </row>
    <row r="16" ht="15" customHeight="1" thickTop="1"/>
    <row r="17" ht="15" customHeight="1">
      <c r="D17" s="30"/>
    </row>
    <row r="19" ht="15" customHeight="1">
      <c r="D19" s="30"/>
    </row>
  </sheetData>
  <mergeCells count="3">
    <mergeCell ref="A5:E6"/>
    <mergeCell ref="A8:E8"/>
    <mergeCell ref="B11:B1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4"/>
  <sheetViews>
    <sheetView tabSelected="1" workbookViewId="0" topLeftCell="A1">
      <selection activeCell="E1" sqref="E1"/>
    </sheetView>
  </sheetViews>
  <sheetFormatPr defaultColWidth="9.00390625" defaultRowHeight="15" customHeight="1"/>
  <cols>
    <col min="1" max="1" width="5.375" style="19" customWidth="1"/>
    <col min="2" max="2" width="6.375" style="1" customWidth="1"/>
    <col min="3" max="3" width="6.75390625" style="29" customWidth="1"/>
    <col min="4" max="4" width="50.25390625" style="1" customWidth="1"/>
    <col min="5" max="5" width="22.00390625" style="47" customWidth="1"/>
    <col min="6" max="16384" width="9.125" style="1" customWidth="1"/>
  </cols>
  <sheetData>
    <row r="1" spans="1:5" ht="15" customHeight="1">
      <c r="A1" s="29"/>
      <c r="B1" s="29"/>
      <c r="D1" s="29"/>
      <c r="E1" s="47" t="s">
        <v>93</v>
      </c>
    </row>
    <row r="2" spans="1:5" ht="15" customHeight="1">
      <c r="A2" s="41"/>
      <c r="B2" s="13"/>
      <c r="D2" s="30"/>
      <c r="E2" s="47" t="s">
        <v>140</v>
      </c>
    </row>
    <row r="3" spans="1:5" ht="15" customHeight="1">
      <c r="A3" s="42"/>
      <c r="B3" s="42"/>
      <c r="C3" s="42"/>
      <c r="D3" s="42"/>
      <c r="E3" s="47" t="s">
        <v>55</v>
      </c>
    </row>
    <row r="4" spans="1:5" ht="15" customHeight="1">
      <c r="A4" s="29"/>
      <c r="B4" s="29"/>
      <c r="D4" s="29"/>
      <c r="E4" s="47" t="s">
        <v>141</v>
      </c>
    </row>
    <row r="5" spans="1:5" ht="27" customHeight="1">
      <c r="A5" s="62" t="s">
        <v>101</v>
      </c>
      <c r="B5" s="62"/>
      <c r="C5" s="62"/>
      <c r="D5" s="62"/>
      <c r="E5" s="62"/>
    </row>
    <row r="6" spans="1:5" ht="1.5" customHeight="1" thickBot="1">
      <c r="A6" s="62"/>
      <c r="B6" s="62"/>
      <c r="C6" s="62"/>
      <c r="D6" s="62"/>
      <c r="E6" s="62"/>
    </row>
    <row r="7" spans="1:5" ht="15" customHeight="1" hidden="1">
      <c r="A7" s="62"/>
      <c r="B7" s="62"/>
      <c r="C7" s="62"/>
      <c r="D7" s="62"/>
      <c r="E7" s="62"/>
    </row>
    <row r="8" spans="1:5" ht="13.5" customHeight="1" thickTop="1">
      <c r="A8" s="50" t="s">
        <v>0</v>
      </c>
      <c r="B8" s="33" t="s">
        <v>51</v>
      </c>
      <c r="C8" s="51" t="s">
        <v>1</v>
      </c>
      <c r="D8" s="33" t="s">
        <v>2</v>
      </c>
      <c r="E8" s="52" t="s">
        <v>102</v>
      </c>
    </row>
    <row r="9" spans="1:5" ht="15" customHeight="1">
      <c r="A9" s="63" t="s">
        <v>56</v>
      </c>
      <c r="B9" s="18"/>
      <c r="C9" s="18"/>
      <c r="D9" s="2" t="s">
        <v>3</v>
      </c>
      <c r="E9" s="35">
        <f>SUM(E10)</f>
        <v>36000</v>
      </c>
    </row>
    <row r="10" spans="1:5" ht="15" customHeight="1">
      <c r="A10" s="63"/>
      <c r="B10" s="64" t="s">
        <v>57</v>
      </c>
      <c r="C10" s="18"/>
      <c r="D10" s="14" t="s">
        <v>4</v>
      </c>
      <c r="E10" s="40">
        <f>SUM(E11)</f>
        <v>36000</v>
      </c>
    </row>
    <row r="11" spans="1:5" ht="36" customHeight="1">
      <c r="A11" s="63"/>
      <c r="B11" s="64"/>
      <c r="C11" s="18" t="s">
        <v>76</v>
      </c>
      <c r="D11" s="15" t="s">
        <v>5</v>
      </c>
      <c r="E11" s="38">
        <v>36000</v>
      </c>
    </row>
    <row r="12" spans="1:5" ht="16.5" customHeight="1">
      <c r="A12" s="63" t="s">
        <v>58</v>
      </c>
      <c r="B12" s="18"/>
      <c r="C12" s="18"/>
      <c r="D12" s="5" t="s">
        <v>24</v>
      </c>
      <c r="E12" s="35">
        <f>SUM(E13)</f>
        <v>177893</v>
      </c>
    </row>
    <row r="13" spans="1:5" ht="15" customHeight="1">
      <c r="A13" s="63"/>
      <c r="B13" s="60" t="s">
        <v>60</v>
      </c>
      <c r="C13" s="8"/>
      <c r="D13" s="3" t="s">
        <v>61</v>
      </c>
      <c r="E13" s="36">
        <f>SUM(E14)</f>
        <v>177893</v>
      </c>
    </row>
    <row r="14" spans="1:5" ht="36.75" customHeight="1">
      <c r="A14" s="63"/>
      <c r="B14" s="65"/>
      <c r="C14" s="18" t="s">
        <v>77</v>
      </c>
      <c r="D14" s="4" t="s">
        <v>78</v>
      </c>
      <c r="E14" s="38">
        <v>177893</v>
      </c>
    </row>
    <row r="15" spans="1:5" ht="15.75" customHeight="1">
      <c r="A15" s="66" t="s">
        <v>98</v>
      </c>
      <c r="B15" s="8"/>
      <c r="C15" s="18"/>
      <c r="D15" s="34" t="s">
        <v>21</v>
      </c>
      <c r="E15" s="48">
        <f>SUM(E16)</f>
        <v>2712484</v>
      </c>
    </row>
    <row r="16" spans="1:5" ht="15.75" customHeight="1">
      <c r="A16" s="67"/>
      <c r="B16" s="60" t="s">
        <v>99</v>
      </c>
      <c r="C16" s="18"/>
      <c r="D16" s="14" t="s">
        <v>22</v>
      </c>
      <c r="E16" s="40">
        <f>SUM(E17:E20)</f>
        <v>2712484</v>
      </c>
    </row>
    <row r="17" spans="1:5" ht="35.25" customHeight="1">
      <c r="A17" s="67"/>
      <c r="B17" s="61"/>
      <c r="C17" s="18" t="s">
        <v>138</v>
      </c>
      <c r="D17" s="15" t="s">
        <v>139</v>
      </c>
      <c r="E17" s="56">
        <v>622080</v>
      </c>
    </row>
    <row r="18" spans="1:5" ht="24.75" customHeight="1">
      <c r="A18" s="67"/>
      <c r="B18" s="61"/>
      <c r="C18" s="18" t="s">
        <v>108</v>
      </c>
      <c r="D18" s="15" t="s">
        <v>95</v>
      </c>
      <c r="E18" s="38">
        <v>1694922</v>
      </c>
    </row>
    <row r="19" spans="1:5" ht="24" customHeight="1">
      <c r="A19" s="10"/>
      <c r="B19" s="25"/>
      <c r="C19" s="18" t="s">
        <v>121</v>
      </c>
      <c r="D19" s="15" t="s">
        <v>135</v>
      </c>
      <c r="E19" s="38">
        <v>225990</v>
      </c>
    </row>
    <row r="20" spans="1:5" ht="35.25" customHeight="1">
      <c r="A20" s="10"/>
      <c r="B20" s="25"/>
      <c r="C20" s="18" t="s">
        <v>119</v>
      </c>
      <c r="D20" s="15" t="s">
        <v>120</v>
      </c>
      <c r="E20" s="38">
        <v>169492</v>
      </c>
    </row>
    <row r="21" spans="1:5" ht="15" customHeight="1">
      <c r="A21" s="66">
        <v>700</v>
      </c>
      <c r="B21" s="18"/>
      <c r="C21" s="18"/>
      <c r="D21" s="5" t="s">
        <v>6</v>
      </c>
      <c r="E21" s="35">
        <f>E22</f>
        <v>334793</v>
      </c>
    </row>
    <row r="22" spans="1:5" ht="15" customHeight="1">
      <c r="A22" s="67"/>
      <c r="B22" s="64">
        <v>70005</v>
      </c>
      <c r="C22" s="8"/>
      <c r="D22" s="3" t="s">
        <v>7</v>
      </c>
      <c r="E22" s="36">
        <f>SUM(E23:E27)</f>
        <v>334793</v>
      </c>
    </row>
    <row r="23" spans="1:5" ht="24" customHeight="1">
      <c r="A23" s="67"/>
      <c r="B23" s="64"/>
      <c r="C23" s="18" t="s">
        <v>79</v>
      </c>
      <c r="D23" s="4" t="s">
        <v>8</v>
      </c>
      <c r="E23" s="38">
        <v>1268</v>
      </c>
    </row>
    <row r="24" spans="1:5" ht="34.5" customHeight="1">
      <c r="A24" s="67"/>
      <c r="B24" s="64"/>
      <c r="C24" s="18" t="s">
        <v>111</v>
      </c>
      <c r="D24" s="4" t="s">
        <v>112</v>
      </c>
      <c r="E24" s="38">
        <v>75125</v>
      </c>
    </row>
    <row r="25" spans="1:5" ht="15" customHeight="1">
      <c r="A25" s="67"/>
      <c r="B25" s="64"/>
      <c r="C25" s="18" t="s">
        <v>83</v>
      </c>
      <c r="D25" s="4" t="s">
        <v>48</v>
      </c>
      <c r="E25" s="38"/>
    </row>
    <row r="26" spans="1:5" ht="15" customHeight="1">
      <c r="A26" s="67"/>
      <c r="B26" s="64"/>
      <c r="C26" s="18" t="s">
        <v>123</v>
      </c>
      <c r="D26" s="4" t="s">
        <v>122</v>
      </c>
      <c r="E26" s="38">
        <v>216400</v>
      </c>
    </row>
    <row r="27" spans="1:5" ht="35.25" customHeight="1">
      <c r="A27" s="67"/>
      <c r="B27" s="64"/>
      <c r="C27" s="18" t="s">
        <v>76</v>
      </c>
      <c r="D27" s="4" t="s">
        <v>5</v>
      </c>
      <c r="E27" s="38">
        <v>42000</v>
      </c>
    </row>
    <row r="28" spans="1:5" ht="15.75" customHeight="1">
      <c r="A28" s="66">
        <v>710</v>
      </c>
      <c r="B28" s="18"/>
      <c r="C28" s="18"/>
      <c r="D28" s="5" t="s">
        <v>9</v>
      </c>
      <c r="E28" s="35">
        <f>SUM(E29+E32+E34)</f>
        <v>221000</v>
      </c>
    </row>
    <row r="29" spans="1:5" ht="15.75" customHeight="1">
      <c r="A29" s="67"/>
      <c r="B29" s="64">
        <v>71013</v>
      </c>
      <c r="C29" s="18"/>
      <c r="D29" s="3" t="s">
        <v>62</v>
      </c>
      <c r="E29" s="36">
        <f>SUM(E30)</f>
        <v>35000</v>
      </c>
    </row>
    <row r="30" spans="1:5" ht="36" customHeight="1">
      <c r="A30" s="67"/>
      <c r="B30" s="64"/>
      <c r="C30" s="68" t="s">
        <v>76</v>
      </c>
      <c r="D30" s="69" t="s">
        <v>5</v>
      </c>
      <c r="E30" s="38">
        <v>35000</v>
      </c>
    </row>
    <row r="31" spans="1:5" ht="10.5" customHeight="1" hidden="1">
      <c r="A31" s="67"/>
      <c r="B31" s="64"/>
      <c r="C31" s="68"/>
      <c r="D31" s="69"/>
      <c r="E31" s="38"/>
    </row>
    <row r="32" spans="1:5" ht="15" customHeight="1">
      <c r="A32" s="67"/>
      <c r="B32" s="64">
        <v>71014</v>
      </c>
      <c r="C32" s="18"/>
      <c r="D32" s="3" t="s">
        <v>10</v>
      </c>
      <c r="E32" s="36">
        <f>SUM(E33)</f>
        <v>45000</v>
      </c>
    </row>
    <row r="33" spans="1:5" ht="36" customHeight="1">
      <c r="A33" s="67"/>
      <c r="B33" s="64"/>
      <c r="C33" s="18" t="s">
        <v>76</v>
      </c>
      <c r="D33" s="4" t="s">
        <v>5</v>
      </c>
      <c r="E33" s="38">
        <v>45000</v>
      </c>
    </row>
    <row r="34" spans="1:5" ht="15" customHeight="1">
      <c r="A34" s="70"/>
      <c r="B34" s="64">
        <v>71015</v>
      </c>
      <c r="C34" s="18"/>
      <c r="D34" s="3" t="s">
        <v>11</v>
      </c>
      <c r="E34" s="36">
        <f>SUM(E35:E36)</f>
        <v>141000</v>
      </c>
    </row>
    <row r="35" spans="1:5" ht="36" customHeight="1">
      <c r="A35" s="63"/>
      <c r="B35" s="64"/>
      <c r="C35" s="18" t="s">
        <v>76</v>
      </c>
      <c r="D35" s="4" t="s">
        <v>5</v>
      </c>
      <c r="E35" s="38">
        <v>134000</v>
      </c>
    </row>
    <row r="36" spans="1:5" ht="36" customHeight="1">
      <c r="A36" s="55"/>
      <c r="B36" s="8"/>
      <c r="C36" s="18" t="s">
        <v>103</v>
      </c>
      <c r="D36" s="4" t="s">
        <v>105</v>
      </c>
      <c r="E36" s="38">
        <v>7000</v>
      </c>
    </row>
    <row r="37" spans="1:5" ht="17.25" customHeight="1">
      <c r="A37" s="9">
        <v>750</v>
      </c>
      <c r="B37" s="8"/>
      <c r="C37" s="18"/>
      <c r="D37" s="5" t="s">
        <v>12</v>
      </c>
      <c r="E37" s="35">
        <f>SUM(E38+E40+E47)</f>
        <v>1732074</v>
      </c>
    </row>
    <row r="38" spans="1:5" ht="15" customHeight="1">
      <c r="A38" s="10"/>
      <c r="B38" s="11">
        <v>75011</v>
      </c>
      <c r="C38" s="18"/>
      <c r="D38" s="3" t="s">
        <v>13</v>
      </c>
      <c r="E38" s="36">
        <f>SUM(E39)</f>
        <v>149274</v>
      </c>
    </row>
    <row r="39" spans="1:5" ht="36" customHeight="1">
      <c r="A39" s="20"/>
      <c r="B39" s="26"/>
      <c r="C39" s="18" t="s">
        <v>76</v>
      </c>
      <c r="D39" s="16" t="s">
        <v>5</v>
      </c>
      <c r="E39" s="38">
        <v>149274</v>
      </c>
    </row>
    <row r="40" spans="1:5" ht="15" customHeight="1">
      <c r="A40" s="9"/>
      <c r="B40" s="11">
        <v>75020</v>
      </c>
      <c r="C40" s="18"/>
      <c r="D40" s="3" t="s">
        <v>23</v>
      </c>
      <c r="E40" s="36">
        <f>SUM(E41:E46)</f>
        <v>1553700</v>
      </c>
    </row>
    <row r="41" spans="1:5" ht="15" customHeight="1">
      <c r="A41" s="10"/>
      <c r="B41" s="25"/>
      <c r="C41" s="18" t="s">
        <v>81</v>
      </c>
      <c r="D41" s="4" t="s">
        <v>38</v>
      </c>
      <c r="E41" s="38">
        <v>1400000</v>
      </c>
    </row>
    <row r="42" spans="1:5" ht="15" customHeight="1">
      <c r="A42" s="10"/>
      <c r="B42" s="25"/>
      <c r="C42" s="18" t="s">
        <v>82</v>
      </c>
      <c r="D42" s="4" t="s">
        <v>54</v>
      </c>
      <c r="E42" s="38">
        <v>80000</v>
      </c>
    </row>
    <row r="43" spans="1:5" ht="15" customHeight="1">
      <c r="A43" s="10"/>
      <c r="B43" s="25"/>
      <c r="C43" s="18" t="s">
        <v>80</v>
      </c>
      <c r="D43" s="4" t="s">
        <v>17</v>
      </c>
      <c r="E43" s="38">
        <v>48200</v>
      </c>
    </row>
    <row r="44" spans="1:5" ht="15" customHeight="1">
      <c r="A44" s="10"/>
      <c r="B44" s="25"/>
      <c r="C44" s="18" t="s">
        <v>92</v>
      </c>
      <c r="D44" s="4" t="s">
        <v>106</v>
      </c>
      <c r="E44" s="38">
        <v>500</v>
      </c>
    </row>
    <row r="45" spans="1:5" ht="15" customHeight="1">
      <c r="A45" s="10"/>
      <c r="B45" s="25"/>
      <c r="C45" s="18" t="s">
        <v>84</v>
      </c>
      <c r="D45" s="4" t="s">
        <v>44</v>
      </c>
      <c r="E45" s="38">
        <v>5000</v>
      </c>
    </row>
    <row r="46" spans="1:5" ht="15" customHeight="1">
      <c r="A46" s="10"/>
      <c r="B46" s="25"/>
      <c r="C46" s="18" t="s">
        <v>85</v>
      </c>
      <c r="D46" s="4" t="s">
        <v>39</v>
      </c>
      <c r="E46" s="38">
        <v>20000</v>
      </c>
    </row>
    <row r="47" spans="1:5" ht="15" customHeight="1">
      <c r="A47" s="10"/>
      <c r="B47" s="11">
        <v>75045</v>
      </c>
      <c r="C47" s="18"/>
      <c r="D47" s="3" t="s">
        <v>14</v>
      </c>
      <c r="E47" s="36">
        <f>SUM(E48)</f>
        <v>29100</v>
      </c>
    </row>
    <row r="48" spans="1:5" ht="36" customHeight="1">
      <c r="A48" s="10"/>
      <c r="B48" s="25"/>
      <c r="C48" s="18" t="s">
        <v>76</v>
      </c>
      <c r="D48" s="4" t="s">
        <v>5</v>
      </c>
      <c r="E48" s="38">
        <v>29100</v>
      </c>
    </row>
    <row r="49" spans="1:5" ht="15.75" customHeight="1">
      <c r="A49" s="9">
        <v>754</v>
      </c>
      <c r="B49" s="18"/>
      <c r="C49" s="18"/>
      <c r="D49" s="5" t="s">
        <v>15</v>
      </c>
      <c r="E49" s="35">
        <f>SUM(E50+E52)</f>
        <v>2084422</v>
      </c>
    </row>
    <row r="50" spans="1:5" ht="15.75" customHeight="1">
      <c r="A50" s="10"/>
      <c r="B50" s="11">
        <v>75411</v>
      </c>
      <c r="C50" s="18"/>
      <c r="D50" s="3" t="s">
        <v>63</v>
      </c>
      <c r="E50" s="36">
        <f>SUM(E51:E51)</f>
        <v>2083922</v>
      </c>
    </row>
    <row r="51" spans="1:5" ht="36.75" customHeight="1">
      <c r="A51" s="10"/>
      <c r="B51" s="25"/>
      <c r="C51" s="18" t="s">
        <v>76</v>
      </c>
      <c r="D51" s="4" t="s">
        <v>5</v>
      </c>
      <c r="E51" s="38">
        <v>2083922</v>
      </c>
    </row>
    <row r="52" spans="1:5" ht="14.25" customHeight="1">
      <c r="A52" s="10"/>
      <c r="B52" s="8">
        <v>75414</v>
      </c>
      <c r="C52" s="18"/>
      <c r="D52" s="3" t="s">
        <v>52</v>
      </c>
      <c r="E52" s="40">
        <f>SUM(E53)</f>
        <v>500</v>
      </c>
    </row>
    <row r="53" spans="1:5" ht="35.25" customHeight="1">
      <c r="A53" s="10"/>
      <c r="B53" s="8"/>
      <c r="C53" s="18" t="s">
        <v>76</v>
      </c>
      <c r="D53" s="4" t="s">
        <v>5</v>
      </c>
      <c r="E53" s="38">
        <v>500</v>
      </c>
    </row>
    <row r="54" spans="1:5" ht="36" customHeight="1">
      <c r="A54" s="66">
        <v>756</v>
      </c>
      <c r="B54" s="18"/>
      <c r="C54" s="18"/>
      <c r="D54" s="5" t="s">
        <v>59</v>
      </c>
      <c r="E54" s="48">
        <f>SUM(E55)</f>
        <v>4317113</v>
      </c>
    </row>
    <row r="55" spans="1:5" ht="24" customHeight="1">
      <c r="A55" s="67"/>
      <c r="B55" s="60">
        <v>75622</v>
      </c>
      <c r="C55" s="18"/>
      <c r="D55" s="3" t="s">
        <v>40</v>
      </c>
      <c r="E55" s="40">
        <f>SUM(E56:E57)</f>
        <v>4317113</v>
      </c>
    </row>
    <row r="56" spans="1:5" ht="15" customHeight="1">
      <c r="A56" s="67"/>
      <c r="B56" s="61"/>
      <c r="C56" s="18" t="s">
        <v>86</v>
      </c>
      <c r="D56" s="4" t="s">
        <v>41</v>
      </c>
      <c r="E56" s="38">
        <v>4217113</v>
      </c>
    </row>
    <row r="57" spans="1:5" ht="15" customHeight="1">
      <c r="A57" s="20"/>
      <c r="B57" s="12"/>
      <c r="C57" s="18" t="s">
        <v>87</v>
      </c>
      <c r="D57" s="4" t="s">
        <v>88</v>
      </c>
      <c r="E57" s="38">
        <v>100000</v>
      </c>
    </row>
    <row r="58" spans="1:5" ht="16.5" customHeight="1">
      <c r="A58" s="66">
        <v>758</v>
      </c>
      <c r="B58" s="18"/>
      <c r="C58" s="18"/>
      <c r="D58" s="5" t="s">
        <v>25</v>
      </c>
      <c r="E58" s="35">
        <f>SUM(E59+E61+E63+E65)</f>
        <v>20940871</v>
      </c>
    </row>
    <row r="59" spans="1:5" ht="26.25" customHeight="1">
      <c r="A59" s="67"/>
      <c r="B59" s="64">
        <v>75801</v>
      </c>
      <c r="C59" s="18"/>
      <c r="D59" s="3" t="s">
        <v>42</v>
      </c>
      <c r="E59" s="40">
        <f>SUM(E60)</f>
        <v>18252369</v>
      </c>
    </row>
    <row r="60" spans="1:5" ht="15" customHeight="1">
      <c r="A60" s="67"/>
      <c r="B60" s="64"/>
      <c r="C60" s="18" t="s">
        <v>89</v>
      </c>
      <c r="D60" s="4" t="s">
        <v>43</v>
      </c>
      <c r="E60" s="38">
        <v>18252369</v>
      </c>
    </row>
    <row r="61" spans="1:5" ht="17.25" customHeight="1">
      <c r="A61" s="67"/>
      <c r="B61" s="64">
        <v>75803</v>
      </c>
      <c r="C61" s="18"/>
      <c r="D61" s="3" t="s">
        <v>64</v>
      </c>
      <c r="E61" s="40">
        <f>SUM(E62)</f>
        <v>2212391</v>
      </c>
    </row>
    <row r="62" spans="1:5" ht="15" customHeight="1">
      <c r="A62" s="67"/>
      <c r="B62" s="64"/>
      <c r="C62" s="18" t="s">
        <v>89</v>
      </c>
      <c r="D62" s="4" t="s">
        <v>43</v>
      </c>
      <c r="E62" s="38">
        <v>2212391</v>
      </c>
    </row>
    <row r="63" spans="1:5" ht="15" customHeight="1">
      <c r="A63" s="67"/>
      <c r="B63" s="64">
        <v>75814</v>
      </c>
      <c r="C63" s="18"/>
      <c r="D63" s="3" t="s">
        <v>26</v>
      </c>
      <c r="E63" s="36">
        <f>SUM(E64)</f>
        <v>25000</v>
      </c>
    </row>
    <row r="64" spans="1:5" ht="12" customHeight="1">
      <c r="A64" s="67"/>
      <c r="B64" s="64"/>
      <c r="C64" s="18" t="s">
        <v>84</v>
      </c>
      <c r="D64" s="4" t="s">
        <v>44</v>
      </c>
      <c r="E64" s="38">
        <v>25000</v>
      </c>
    </row>
    <row r="65" spans="1:5" ht="16.5" customHeight="1">
      <c r="A65" s="10"/>
      <c r="B65" s="11" t="s">
        <v>96</v>
      </c>
      <c r="C65" s="18"/>
      <c r="D65" s="3" t="s">
        <v>97</v>
      </c>
      <c r="E65" s="36">
        <f>SUM(E66)</f>
        <v>451111</v>
      </c>
    </row>
    <row r="66" spans="1:5" ht="12.75" customHeight="1">
      <c r="A66" s="10"/>
      <c r="B66" s="12"/>
      <c r="C66" s="18" t="s">
        <v>89</v>
      </c>
      <c r="D66" s="4" t="s">
        <v>43</v>
      </c>
      <c r="E66" s="38">
        <v>451111</v>
      </c>
    </row>
    <row r="67" spans="1:5" ht="13.5" customHeight="1">
      <c r="A67" s="9">
        <v>801</v>
      </c>
      <c r="B67" s="18"/>
      <c r="C67" s="18"/>
      <c r="D67" s="5" t="s">
        <v>27</v>
      </c>
      <c r="E67" s="35">
        <f>SUM(E70+E75+E79+E68)</f>
        <v>1341207</v>
      </c>
    </row>
    <row r="68" spans="1:5" ht="15" customHeight="1">
      <c r="A68" s="10"/>
      <c r="B68" s="32" t="s">
        <v>90</v>
      </c>
      <c r="C68" s="18"/>
      <c r="D68" s="3" t="s">
        <v>28</v>
      </c>
      <c r="E68" s="36">
        <f>SUM(E69:E69)</f>
        <v>1000</v>
      </c>
    </row>
    <row r="69" spans="1:5" ht="12.75" customHeight="1">
      <c r="A69" s="10"/>
      <c r="B69" s="46"/>
      <c r="C69" s="18" t="s">
        <v>84</v>
      </c>
      <c r="D69" s="4" t="s">
        <v>113</v>
      </c>
      <c r="E69" s="38">
        <v>1000</v>
      </c>
    </row>
    <row r="70" spans="1:5" ht="15" customHeight="1">
      <c r="A70" s="10"/>
      <c r="B70" s="64">
        <v>80120</v>
      </c>
      <c r="C70" s="8"/>
      <c r="D70" s="3" t="s">
        <v>29</v>
      </c>
      <c r="E70" s="36">
        <f>SUM(E71:E74)</f>
        <v>641314</v>
      </c>
    </row>
    <row r="71" spans="1:5" ht="14.25" customHeight="1">
      <c r="A71" s="20"/>
      <c r="B71" s="64"/>
      <c r="C71" s="18" t="s">
        <v>84</v>
      </c>
      <c r="D71" s="4" t="s">
        <v>44</v>
      </c>
      <c r="E71" s="38">
        <v>2000</v>
      </c>
    </row>
    <row r="72" spans="1:5" ht="24.75" customHeight="1">
      <c r="A72" s="9"/>
      <c r="B72" s="11"/>
      <c r="C72" s="18" t="s">
        <v>124</v>
      </c>
      <c r="D72" s="4" t="s">
        <v>125</v>
      </c>
      <c r="E72" s="38">
        <v>76776</v>
      </c>
    </row>
    <row r="73" spans="1:5" ht="24.75" customHeight="1">
      <c r="A73" s="10"/>
      <c r="B73" s="25"/>
      <c r="C73" s="18" t="s">
        <v>117</v>
      </c>
      <c r="D73" s="4" t="s">
        <v>116</v>
      </c>
      <c r="E73" s="38">
        <v>362538</v>
      </c>
    </row>
    <row r="74" spans="1:5" ht="24.75" customHeight="1">
      <c r="A74" s="10"/>
      <c r="B74" s="25"/>
      <c r="C74" s="18" t="s">
        <v>94</v>
      </c>
      <c r="D74" s="4" t="s">
        <v>110</v>
      </c>
      <c r="E74" s="38">
        <v>200000</v>
      </c>
    </row>
    <row r="75" spans="1:5" ht="15" customHeight="1">
      <c r="A75" s="10"/>
      <c r="B75" s="11">
        <v>80130</v>
      </c>
      <c r="C75" s="18"/>
      <c r="D75" s="3" t="s">
        <v>47</v>
      </c>
      <c r="E75" s="36">
        <f>SUM(E76+E77+E78)</f>
        <v>16400</v>
      </c>
    </row>
    <row r="76" spans="1:5" ht="13.5" customHeight="1">
      <c r="A76" s="10"/>
      <c r="B76" s="25"/>
      <c r="C76" s="18" t="s">
        <v>83</v>
      </c>
      <c r="D76" s="4" t="s">
        <v>48</v>
      </c>
      <c r="E76" s="38">
        <v>11100</v>
      </c>
    </row>
    <row r="77" spans="1:5" ht="15" customHeight="1">
      <c r="A77" s="10"/>
      <c r="B77" s="25"/>
      <c r="C77" s="18" t="s">
        <v>84</v>
      </c>
      <c r="D77" s="4" t="s">
        <v>46</v>
      </c>
      <c r="E77" s="38">
        <v>4850</v>
      </c>
    </row>
    <row r="78" spans="1:5" ht="13.5" customHeight="1">
      <c r="A78" s="10"/>
      <c r="B78" s="12"/>
      <c r="C78" s="18" t="s">
        <v>85</v>
      </c>
      <c r="D78" s="4" t="s">
        <v>50</v>
      </c>
      <c r="E78" s="38">
        <v>450</v>
      </c>
    </row>
    <row r="79" spans="1:5" ht="25.5" customHeight="1">
      <c r="A79" s="10"/>
      <c r="B79" s="11">
        <v>80140</v>
      </c>
      <c r="C79" s="18"/>
      <c r="D79" s="3" t="s">
        <v>53</v>
      </c>
      <c r="E79" s="36">
        <f>SUM(E80:E85)</f>
        <v>682493</v>
      </c>
    </row>
    <row r="80" spans="1:5" ht="15" customHeight="1">
      <c r="A80" s="10"/>
      <c r="B80" s="25"/>
      <c r="C80" s="18" t="s">
        <v>83</v>
      </c>
      <c r="D80" s="4" t="s">
        <v>48</v>
      </c>
      <c r="E80" s="38">
        <v>13000</v>
      </c>
    </row>
    <row r="81" spans="1:5" ht="15" customHeight="1">
      <c r="A81" s="10"/>
      <c r="B81" s="25"/>
      <c r="C81" s="18" t="s">
        <v>84</v>
      </c>
      <c r="D81" s="4" t="s">
        <v>46</v>
      </c>
      <c r="E81" s="38">
        <v>1500</v>
      </c>
    </row>
    <row r="82" spans="1:5" ht="15.75" customHeight="1">
      <c r="A82" s="10"/>
      <c r="B82" s="25"/>
      <c r="C82" s="18" t="s">
        <v>85</v>
      </c>
      <c r="D82" s="4" t="s">
        <v>39</v>
      </c>
      <c r="E82" s="38">
        <v>200</v>
      </c>
    </row>
    <row r="83" spans="1:5" ht="16.5" customHeight="1" hidden="1">
      <c r="A83" s="10"/>
      <c r="B83" s="46"/>
      <c r="C83" s="18"/>
      <c r="D83" s="4"/>
      <c r="E83" s="38"/>
    </row>
    <row r="84" spans="1:5" ht="27" customHeight="1">
      <c r="A84" s="10"/>
      <c r="B84" s="46"/>
      <c r="C84" s="18" t="s">
        <v>124</v>
      </c>
      <c r="D84" s="4" t="s">
        <v>118</v>
      </c>
      <c r="E84" s="38">
        <v>78564</v>
      </c>
    </row>
    <row r="85" spans="1:5" ht="25.5" customHeight="1">
      <c r="A85" s="20"/>
      <c r="B85" s="26"/>
      <c r="C85" s="18" t="s">
        <v>117</v>
      </c>
      <c r="D85" s="4" t="s">
        <v>116</v>
      </c>
      <c r="E85" s="38">
        <v>589229</v>
      </c>
    </row>
    <row r="86" spans="1:5" ht="15.75" customHeight="1">
      <c r="A86" s="9">
        <v>851</v>
      </c>
      <c r="B86" s="18"/>
      <c r="C86" s="18"/>
      <c r="D86" s="5" t="s">
        <v>16</v>
      </c>
      <c r="E86" s="35">
        <f>SUM(E87)</f>
        <v>996620</v>
      </c>
    </row>
    <row r="87" spans="1:5" ht="25.5" customHeight="1">
      <c r="A87" s="10"/>
      <c r="B87" s="11">
        <v>85156</v>
      </c>
      <c r="C87" s="18"/>
      <c r="D87" s="3" t="s">
        <v>30</v>
      </c>
      <c r="E87" s="36">
        <f>SUM(E88)</f>
        <v>996620</v>
      </c>
    </row>
    <row r="88" spans="1:5" ht="36" customHeight="1">
      <c r="A88" s="20"/>
      <c r="B88" s="12"/>
      <c r="C88" s="18" t="s">
        <v>76</v>
      </c>
      <c r="D88" s="4" t="s">
        <v>5</v>
      </c>
      <c r="E88" s="38">
        <v>996620</v>
      </c>
    </row>
    <row r="89" spans="1:5" ht="14.25" customHeight="1">
      <c r="A89" s="21" t="s">
        <v>65</v>
      </c>
      <c r="B89" s="18"/>
      <c r="C89" s="18"/>
      <c r="D89" s="5" t="s">
        <v>66</v>
      </c>
      <c r="E89" s="35">
        <f>SUM(E90+E95+E105+E107+E103)</f>
        <v>7715454</v>
      </c>
    </row>
    <row r="90" spans="1:5" ht="15.75" customHeight="1">
      <c r="A90" s="22"/>
      <c r="B90" s="60" t="s">
        <v>67</v>
      </c>
      <c r="C90" s="18"/>
      <c r="D90" s="3" t="s">
        <v>31</v>
      </c>
      <c r="E90" s="36">
        <f>SUM(E91:E94)</f>
        <v>873450</v>
      </c>
    </row>
    <row r="91" spans="1:5" ht="24.75" customHeight="1">
      <c r="A91" s="22"/>
      <c r="B91" s="61"/>
      <c r="C91" s="18" t="s">
        <v>126</v>
      </c>
      <c r="D91" s="4" t="s">
        <v>127</v>
      </c>
      <c r="E91" s="38">
        <v>1000</v>
      </c>
    </row>
    <row r="92" spans="1:5" ht="15" customHeight="1">
      <c r="A92" s="22"/>
      <c r="B92" s="61"/>
      <c r="C92" s="18" t="s">
        <v>83</v>
      </c>
      <c r="D92" s="4" t="s">
        <v>48</v>
      </c>
      <c r="E92" s="38">
        <v>7400</v>
      </c>
    </row>
    <row r="93" spans="1:5" ht="24" customHeight="1">
      <c r="A93" s="22"/>
      <c r="B93" s="61"/>
      <c r="C93" s="18" t="s">
        <v>128</v>
      </c>
      <c r="D93" s="4" t="s">
        <v>129</v>
      </c>
      <c r="E93" s="38">
        <v>864450</v>
      </c>
    </row>
    <row r="94" spans="1:5" ht="15" customHeight="1">
      <c r="A94" s="22"/>
      <c r="B94" s="61"/>
      <c r="C94" s="18" t="s">
        <v>84</v>
      </c>
      <c r="D94" s="4" t="s">
        <v>44</v>
      </c>
      <c r="E94" s="38">
        <v>600</v>
      </c>
    </row>
    <row r="95" spans="1:5" ht="15" customHeight="1">
      <c r="A95" s="22"/>
      <c r="B95" s="11" t="s">
        <v>68</v>
      </c>
      <c r="C95" s="18"/>
      <c r="D95" s="3" t="s">
        <v>32</v>
      </c>
      <c r="E95" s="36">
        <f>SUM(E96:E102)</f>
        <v>6774900</v>
      </c>
    </row>
    <row r="96" spans="1:5" ht="15" customHeight="1">
      <c r="A96" s="22"/>
      <c r="B96" s="25"/>
      <c r="C96" s="18" t="s">
        <v>83</v>
      </c>
      <c r="D96" s="4" t="s">
        <v>48</v>
      </c>
      <c r="E96" s="38">
        <v>15200</v>
      </c>
    </row>
    <row r="97" spans="1:5" ht="15" customHeight="1">
      <c r="A97" s="22"/>
      <c r="B97" s="25"/>
      <c r="C97" s="18" t="s">
        <v>92</v>
      </c>
      <c r="D97" s="4" t="s">
        <v>49</v>
      </c>
      <c r="E97" s="38">
        <v>1014000</v>
      </c>
    </row>
    <row r="98" spans="1:5" ht="15" customHeight="1">
      <c r="A98" s="22"/>
      <c r="B98" s="25"/>
      <c r="C98" s="18" t="s">
        <v>123</v>
      </c>
      <c r="D98" s="4" t="s">
        <v>130</v>
      </c>
      <c r="E98" s="38">
        <v>100</v>
      </c>
    </row>
    <row r="99" spans="1:5" ht="15" customHeight="1">
      <c r="A99" s="22"/>
      <c r="B99" s="25"/>
      <c r="C99" s="18" t="s">
        <v>84</v>
      </c>
      <c r="D99" s="4" t="s">
        <v>44</v>
      </c>
      <c r="E99" s="38">
        <v>1300</v>
      </c>
    </row>
    <row r="100" spans="1:5" ht="15" customHeight="1">
      <c r="A100" s="22"/>
      <c r="B100" s="25"/>
      <c r="C100" s="18" t="s">
        <v>85</v>
      </c>
      <c r="D100" s="4" t="s">
        <v>50</v>
      </c>
      <c r="E100" s="38">
        <v>500</v>
      </c>
    </row>
    <row r="101" spans="1:5" ht="15" customHeight="1" hidden="1">
      <c r="A101" s="22"/>
      <c r="B101" s="25"/>
      <c r="C101" s="18"/>
      <c r="D101" s="4"/>
      <c r="E101" s="38"/>
    </row>
    <row r="102" spans="1:5" ht="25.5" customHeight="1">
      <c r="A102" s="22"/>
      <c r="B102" s="25"/>
      <c r="C102" s="18" t="s">
        <v>91</v>
      </c>
      <c r="D102" s="4" t="s">
        <v>37</v>
      </c>
      <c r="E102" s="38">
        <v>5743800</v>
      </c>
    </row>
    <row r="103" spans="1:5" ht="15" customHeight="1">
      <c r="A103" s="22"/>
      <c r="B103" s="11" t="s">
        <v>69</v>
      </c>
      <c r="C103" s="18"/>
      <c r="D103" s="14" t="s">
        <v>33</v>
      </c>
      <c r="E103" s="39">
        <f>SUM(E104)</f>
        <v>13616</v>
      </c>
    </row>
    <row r="104" spans="1:5" ht="24" customHeight="1">
      <c r="A104" s="22"/>
      <c r="B104" s="12"/>
      <c r="C104" s="18" t="s">
        <v>128</v>
      </c>
      <c r="D104" s="4" t="s">
        <v>129</v>
      </c>
      <c r="E104" s="38">
        <v>13616</v>
      </c>
    </row>
    <row r="105" spans="1:5" ht="25.5" customHeight="1">
      <c r="A105" s="22"/>
      <c r="B105" s="64" t="s">
        <v>104</v>
      </c>
      <c r="C105" s="18"/>
      <c r="D105" s="3" t="s">
        <v>107</v>
      </c>
      <c r="E105" s="36">
        <f>SUM(E106)</f>
        <v>4000</v>
      </c>
    </row>
    <row r="106" spans="1:5" ht="36" customHeight="1">
      <c r="A106" s="22"/>
      <c r="B106" s="64"/>
      <c r="C106" s="18" t="s">
        <v>76</v>
      </c>
      <c r="D106" s="4" t="s">
        <v>5</v>
      </c>
      <c r="E106" s="38">
        <v>4000</v>
      </c>
    </row>
    <row r="107" spans="1:5" ht="15.75" customHeight="1">
      <c r="A107" s="22"/>
      <c r="B107" s="60" t="s">
        <v>70</v>
      </c>
      <c r="C107" s="18"/>
      <c r="D107" s="3" t="s">
        <v>18</v>
      </c>
      <c r="E107" s="36">
        <f>SUM(E108:E110)</f>
        <v>49488</v>
      </c>
    </row>
    <row r="108" spans="1:5" ht="15" customHeight="1">
      <c r="A108" s="22"/>
      <c r="B108" s="61"/>
      <c r="C108" s="18" t="s">
        <v>83</v>
      </c>
      <c r="D108" s="4" t="s">
        <v>48</v>
      </c>
      <c r="E108" s="38">
        <v>3600</v>
      </c>
    </row>
    <row r="109" spans="1:5" ht="15" customHeight="1">
      <c r="A109" s="23"/>
      <c r="B109" s="12"/>
      <c r="C109" s="18" t="s">
        <v>84</v>
      </c>
      <c r="D109" s="4" t="s">
        <v>44</v>
      </c>
      <c r="E109" s="38">
        <v>680</v>
      </c>
    </row>
    <row r="110" spans="1:5" ht="15" customHeight="1">
      <c r="A110" s="57"/>
      <c r="B110" s="8"/>
      <c r="C110" s="18" t="s">
        <v>85</v>
      </c>
      <c r="D110" s="4" t="s">
        <v>50</v>
      </c>
      <c r="E110" s="38">
        <v>45208</v>
      </c>
    </row>
    <row r="111" spans="1:5" ht="15.75" customHeight="1">
      <c r="A111" s="21" t="s">
        <v>71</v>
      </c>
      <c r="B111" s="8"/>
      <c r="C111" s="18"/>
      <c r="D111" s="5" t="s">
        <v>72</v>
      </c>
      <c r="E111" s="35">
        <f>SUM(E112+E115+E117)</f>
        <v>338007</v>
      </c>
    </row>
    <row r="112" spans="1:5" ht="16.5" customHeight="1">
      <c r="A112" s="22"/>
      <c r="B112" s="64">
        <v>85321</v>
      </c>
      <c r="C112" s="18"/>
      <c r="D112" s="3" t="s">
        <v>73</v>
      </c>
      <c r="E112" s="36">
        <f>SUM(E113)</f>
        <v>64700</v>
      </c>
    </row>
    <row r="113" spans="1:5" ht="36.75" customHeight="1">
      <c r="A113" s="22"/>
      <c r="B113" s="64"/>
      <c r="C113" s="68" t="s">
        <v>76</v>
      </c>
      <c r="D113" s="69" t="s">
        <v>5</v>
      </c>
      <c r="E113" s="38">
        <v>64700</v>
      </c>
    </row>
    <row r="114" spans="1:5" ht="0.75" customHeight="1" hidden="1">
      <c r="A114" s="22"/>
      <c r="B114" s="64"/>
      <c r="C114" s="68"/>
      <c r="D114" s="69"/>
      <c r="E114" s="38"/>
    </row>
    <row r="115" spans="1:5" ht="16.5" customHeight="1">
      <c r="A115" s="22"/>
      <c r="B115" s="64">
        <v>85324</v>
      </c>
      <c r="C115" s="18"/>
      <c r="D115" s="3" t="s">
        <v>74</v>
      </c>
      <c r="E115" s="36">
        <f>SUM(E116)</f>
        <v>9700</v>
      </c>
    </row>
    <row r="116" spans="1:5" ht="14.25" customHeight="1">
      <c r="A116" s="22"/>
      <c r="B116" s="64"/>
      <c r="C116" s="18" t="s">
        <v>85</v>
      </c>
      <c r="D116" s="4" t="s">
        <v>39</v>
      </c>
      <c r="E116" s="38">
        <v>9700</v>
      </c>
    </row>
    <row r="117" spans="1:5" ht="16.5" customHeight="1">
      <c r="A117" s="22"/>
      <c r="B117" s="11">
        <v>85333</v>
      </c>
      <c r="C117" s="18"/>
      <c r="D117" s="3" t="s">
        <v>19</v>
      </c>
      <c r="E117" s="36">
        <f>SUM(E118:E121)</f>
        <v>263607</v>
      </c>
    </row>
    <row r="118" spans="1:5" ht="14.25" customHeight="1">
      <c r="A118" s="22"/>
      <c r="B118" s="25"/>
      <c r="C118" s="18" t="s">
        <v>83</v>
      </c>
      <c r="D118" s="4" t="s">
        <v>48</v>
      </c>
      <c r="E118" s="38">
        <v>1446</v>
      </c>
    </row>
    <row r="119" spans="1:5" ht="15" customHeight="1">
      <c r="A119" s="22"/>
      <c r="B119" s="25"/>
      <c r="C119" s="18" t="s">
        <v>84</v>
      </c>
      <c r="D119" s="4" t="s">
        <v>44</v>
      </c>
      <c r="E119" s="38">
        <v>1500</v>
      </c>
    </row>
    <row r="120" spans="1:5" ht="15" customHeight="1">
      <c r="A120" s="22"/>
      <c r="B120" s="25"/>
      <c r="C120" s="18" t="s">
        <v>85</v>
      </c>
      <c r="D120" s="4" t="s">
        <v>39</v>
      </c>
      <c r="E120" s="38">
        <v>240661</v>
      </c>
    </row>
    <row r="121" spans="1:5" ht="24" customHeight="1">
      <c r="A121" s="23"/>
      <c r="B121" s="12"/>
      <c r="C121" s="18" t="s">
        <v>94</v>
      </c>
      <c r="D121" s="4" t="s">
        <v>109</v>
      </c>
      <c r="E121" s="38">
        <v>20000</v>
      </c>
    </row>
    <row r="122" spans="1:5" ht="15" customHeight="1">
      <c r="A122" s="9">
        <v>854</v>
      </c>
      <c r="B122" s="18"/>
      <c r="C122" s="18"/>
      <c r="D122" s="5" t="s">
        <v>34</v>
      </c>
      <c r="E122" s="35">
        <f>SUM(E123+E130+E128+E134)</f>
        <v>1279818</v>
      </c>
    </row>
    <row r="123" spans="1:5" ht="15" customHeight="1">
      <c r="A123" s="10"/>
      <c r="B123" s="11">
        <v>85403</v>
      </c>
      <c r="C123" s="27"/>
      <c r="D123" s="3" t="s">
        <v>45</v>
      </c>
      <c r="E123" s="36">
        <f>SUM(E124:E127)</f>
        <v>111868</v>
      </c>
    </row>
    <row r="124" spans="1:5" ht="14.25" customHeight="1">
      <c r="A124" s="10"/>
      <c r="B124" s="25"/>
      <c r="C124" s="18" t="s">
        <v>83</v>
      </c>
      <c r="D124" s="4" t="s">
        <v>48</v>
      </c>
      <c r="E124" s="38">
        <v>3600</v>
      </c>
    </row>
    <row r="125" spans="1:5" ht="15" customHeight="1">
      <c r="A125" s="10"/>
      <c r="B125" s="25"/>
      <c r="C125" s="18" t="s">
        <v>84</v>
      </c>
      <c r="D125" s="4" t="s">
        <v>44</v>
      </c>
      <c r="E125" s="38">
        <v>1200</v>
      </c>
    </row>
    <row r="126" spans="1:5" ht="23.25" customHeight="1">
      <c r="A126" s="10"/>
      <c r="B126" s="25"/>
      <c r="C126" s="18" t="s">
        <v>124</v>
      </c>
      <c r="D126" s="4" t="s">
        <v>118</v>
      </c>
      <c r="E126" s="38">
        <v>12596</v>
      </c>
    </row>
    <row r="127" spans="1:5" ht="24.75" customHeight="1">
      <c r="A127" s="10"/>
      <c r="B127" s="12"/>
      <c r="C127" s="18" t="s">
        <v>117</v>
      </c>
      <c r="D127" s="4" t="s">
        <v>116</v>
      </c>
      <c r="E127" s="38">
        <v>94472</v>
      </c>
    </row>
    <row r="128" spans="1:5" ht="24.75" customHeight="1">
      <c r="A128" s="10"/>
      <c r="B128" s="11">
        <v>85406</v>
      </c>
      <c r="C128" s="18"/>
      <c r="D128" s="3" t="s">
        <v>75</v>
      </c>
      <c r="E128" s="36">
        <f>SUM(E129)</f>
        <v>1000</v>
      </c>
    </row>
    <row r="129" spans="1:5" ht="13.5" customHeight="1">
      <c r="A129" s="10"/>
      <c r="B129" s="12"/>
      <c r="C129" s="18" t="s">
        <v>84</v>
      </c>
      <c r="D129" s="4" t="s">
        <v>44</v>
      </c>
      <c r="E129" s="38">
        <v>1000</v>
      </c>
    </row>
    <row r="130" spans="1:5" ht="15" customHeight="1">
      <c r="A130" s="10"/>
      <c r="B130" s="60">
        <v>85410</v>
      </c>
      <c r="C130" s="18"/>
      <c r="D130" s="3" t="s">
        <v>35</v>
      </c>
      <c r="E130" s="36">
        <f>SUM(E131:E133)</f>
        <v>15850</v>
      </c>
    </row>
    <row r="131" spans="1:5" ht="14.25" customHeight="1">
      <c r="A131" s="10"/>
      <c r="B131" s="61"/>
      <c r="C131" s="18" t="s">
        <v>83</v>
      </c>
      <c r="D131" s="4" t="s">
        <v>48</v>
      </c>
      <c r="E131" s="38">
        <v>15500</v>
      </c>
    </row>
    <row r="132" spans="1:5" ht="15" customHeight="1">
      <c r="A132" s="10"/>
      <c r="B132" s="61"/>
      <c r="C132" s="18" t="s">
        <v>84</v>
      </c>
      <c r="D132" s="4" t="s">
        <v>44</v>
      </c>
      <c r="E132" s="38">
        <v>300</v>
      </c>
    </row>
    <row r="133" spans="1:5" ht="15" customHeight="1">
      <c r="A133" s="10"/>
      <c r="B133" s="25"/>
      <c r="C133" s="18" t="s">
        <v>85</v>
      </c>
      <c r="D133" s="4" t="s">
        <v>39</v>
      </c>
      <c r="E133" s="38">
        <v>50</v>
      </c>
    </row>
    <row r="134" spans="1:5" ht="15" customHeight="1">
      <c r="A134" s="10"/>
      <c r="B134" s="11" t="s">
        <v>114</v>
      </c>
      <c r="C134" s="32"/>
      <c r="D134" s="6" t="s">
        <v>115</v>
      </c>
      <c r="E134" s="53">
        <f>SUM(E135)</f>
        <v>1151100</v>
      </c>
    </row>
    <row r="135" spans="1:5" ht="24" customHeight="1">
      <c r="A135" s="10"/>
      <c r="B135" s="25"/>
      <c r="C135" s="18" t="s">
        <v>117</v>
      </c>
      <c r="D135" s="4" t="s">
        <v>116</v>
      </c>
      <c r="E135" s="49">
        <v>1151100</v>
      </c>
    </row>
    <row r="136" spans="1:5" ht="14.25" customHeight="1">
      <c r="A136" s="9" t="s">
        <v>100</v>
      </c>
      <c r="B136" s="11"/>
      <c r="C136" s="32"/>
      <c r="D136" s="28" t="s">
        <v>36</v>
      </c>
      <c r="E136" s="54">
        <f>SUM(E137)</f>
        <v>336195</v>
      </c>
    </row>
    <row r="137" spans="1:5" ht="15.75" customHeight="1">
      <c r="A137" s="10"/>
      <c r="B137" s="11" t="s">
        <v>131</v>
      </c>
      <c r="C137" s="32"/>
      <c r="D137" s="6" t="s">
        <v>132</v>
      </c>
      <c r="E137" s="53">
        <f>SUM(E138:E139)</f>
        <v>336195</v>
      </c>
    </row>
    <row r="138" spans="1:5" ht="24" customHeight="1">
      <c r="A138" s="10"/>
      <c r="B138" s="25"/>
      <c r="C138" s="18" t="s">
        <v>124</v>
      </c>
      <c r="D138" s="4" t="s">
        <v>118</v>
      </c>
      <c r="E138" s="49">
        <v>39553</v>
      </c>
    </row>
    <row r="139" spans="1:5" ht="24" customHeight="1">
      <c r="A139" s="10"/>
      <c r="B139" s="25"/>
      <c r="C139" s="18" t="s">
        <v>117</v>
      </c>
      <c r="D139" s="4" t="s">
        <v>116</v>
      </c>
      <c r="E139" s="49">
        <v>296642</v>
      </c>
    </row>
    <row r="140" spans="1:5" ht="15" customHeight="1" thickBot="1">
      <c r="A140" s="24"/>
      <c r="B140" s="17"/>
      <c r="C140" s="31"/>
      <c r="D140" s="7" t="s">
        <v>20</v>
      </c>
      <c r="E140" s="37">
        <f>SUM(E9+E15+E12+E21+E28+E37+E49+E54+E58+E67+E86+E89+E111+E122+E136)</f>
        <v>44563951</v>
      </c>
    </row>
    <row r="141" ht="15" customHeight="1" thickTop="1"/>
    <row r="142" ht="15" customHeight="1">
      <c r="D142" s="30"/>
    </row>
    <row r="144" ht="15" customHeight="1">
      <c r="D144" s="30"/>
    </row>
  </sheetData>
  <mergeCells count="32">
    <mergeCell ref="B130:B132"/>
    <mergeCell ref="B112:B114"/>
    <mergeCell ref="C113:C114"/>
    <mergeCell ref="D113:D114"/>
    <mergeCell ref="B115:B116"/>
    <mergeCell ref="B70:B71"/>
    <mergeCell ref="B90:B94"/>
    <mergeCell ref="B105:B106"/>
    <mergeCell ref="B107:B108"/>
    <mergeCell ref="A58:A62"/>
    <mergeCell ref="B59:B60"/>
    <mergeCell ref="B61:B62"/>
    <mergeCell ref="A63:A64"/>
    <mergeCell ref="B63:B64"/>
    <mergeCell ref="A34:A35"/>
    <mergeCell ref="B34:B35"/>
    <mergeCell ref="A54:A56"/>
    <mergeCell ref="B55:B56"/>
    <mergeCell ref="A28:A33"/>
    <mergeCell ref="B29:B31"/>
    <mergeCell ref="C30:C31"/>
    <mergeCell ref="D30:D31"/>
    <mergeCell ref="B32:B33"/>
    <mergeCell ref="A15:A18"/>
    <mergeCell ref="B16:B18"/>
    <mergeCell ref="A21:A27"/>
    <mergeCell ref="B22:B27"/>
    <mergeCell ref="A5:E7"/>
    <mergeCell ref="A9:A11"/>
    <mergeCell ref="B10:B11"/>
    <mergeCell ref="A12:A14"/>
    <mergeCell ref="B13:B14"/>
  </mergeCells>
  <printOptions/>
  <pageMargins left="0.3937007874015748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jastrzebska</dc:creator>
  <cp:keywords/>
  <dc:description/>
  <cp:lastModifiedBy>INfo</cp:lastModifiedBy>
  <cp:lastPrinted>2004-12-30T11:06:29Z</cp:lastPrinted>
  <dcterms:created xsi:type="dcterms:W3CDTF">2001-10-31T17:14:22Z</dcterms:created>
  <dcterms:modified xsi:type="dcterms:W3CDTF">2005-01-13T08:18:50Z</dcterms:modified>
  <cp:category/>
  <cp:version/>
  <cp:contentType/>
  <cp:contentStatus/>
</cp:coreProperties>
</file>