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1925" windowHeight="6135" activeTab="0"/>
  </bookViews>
  <sheets>
    <sheet name="zał 2" sheetId="1" r:id="rId1"/>
  </sheets>
  <definedNames>
    <definedName name="_xlnm.Print_Titles" localSheetId="0">'zał 2'!$7:$7</definedName>
  </definedNames>
  <calcPr fullCalcOnLoad="1"/>
</workbook>
</file>

<file path=xl/sharedStrings.xml><?xml version="1.0" encoding="utf-8"?>
<sst xmlns="http://schemas.openxmlformats.org/spreadsheetml/2006/main" count="476" uniqueCount="191">
  <si>
    <t>Dział</t>
  </si>
  <si>
    <t>Rozdział</t>
  </si>
  <si>
    <t>§</t>
  </si>
  <si>
    <t>Treść</t>
  </si>
  <si>
    <t>Rolnictwo i łowiectwo</t>
  </si>
  <si>
    <t>Prace geodezyjno - urządzeniowe na potrzeby  rolnictwa</t>
  </si>
  <si>
    <t>Gospodarka mieszkaniowa</t>
  </si>
  <si>
    <t>Gospodarka gruntami i nieruchomościami</t>
  </si>
  <si>
    <t>Działalność usługowa</t>
  </si>
  <si>
    <t>Opracowania geodezyjne i kartograficzne</t>
  </si>
  <si>
    <t>Nadzór budowlany</t>
  </si>
  <si>
    <t>Administracja publiczna</t>
  </si>
  <si>
    <t>Urzędy wojewódzkie</t>
  </si>
  <si>
    <t>Komisje poborowe</t>
  </si>
  <si>
    <t>Bezpieczeństwo publiczne i ochrona  przeciwpożarowa</t>
  </si>
  <si>
    <t>Komendy Powiatowe Państwowej Straży Pożarnej</t>
  </si>
  <si>
    <t>Ochrona zdrowia</t>
  </si>
  <si>
    <t>Zasiłki rodzinne, pielęgnacyjne i wychowawcze</t>
  </si>
  <si>
    <t>Powiatowe centra pomocy rodzinie</t>
  </si>
  <si>
    <t>Zespoły ds. orzekania o stopniu niepełnosprawności</t>
  </si>
  <si>
    <t>Powiatowe urzędy pracy</t>
  </si>
  <si>
    <t>Ogółem</t>
  </si>
  <si>
    <t>Drogi publiczne powiatowe</t>
  </si>
  <si>
    <t>Starostwa powiatowe</t>
  </si>
  <si>
    <t>Zakup usług pozostałych</t>
  </si>
  <si>
    <t>Wynagrodzenia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</si>
  <si>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</si>
  <si>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</si>
  <si>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</si>
  <si>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</si>
  <si>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</si>
  <si>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Podróże służbowe krajowe</t>
  </si>
  <si>
    <t>Różne opłaty i składki</t>
  </si>
  <si>
    <t>Odpisy na ZFŚS</t>
  </si>
  <si>
    <t>Podatki od nieruchomości</t>
  </si>
  <si>
    <t>Opłaty na rzecz budżetu państwa</t>
  </si>
  <si>
    <t>Zakup pozostałych usług</t>
  </si>
  <si>
    <t>Dodatkowe wynagrodzenia roczne</t>
  </si>
  <si>
    <t>Zakup usług remontowych</t>
  </si>
  <si>
    <t>Wynagrodzenia osobowe</t>
  </si>
  <si>
    <t>Różne wydatki na rzecz osób fizycznych</t>
  </si>
  <si>
    <t>Nagrody i wydatki osobowe nie zaliczane do wyn.</t>
  </si>
  <si>
    <t>Uposażenie funkcjonariuszy</t>
  </si>
  <si>
    <t>Nagrody roczne funkcjonariuszy</t>
  </si>
  <si>
    <t>Zakup środków żywności</t>
  </si>
  <si>
    <t>Zakup leków i materiałów medycznych</t>
  </si>
  <si>
    <t>Wydatki inwestycyjne</t>
  </si>
  <si>
    <t>Świadczenia społeczne</t>
  </si>
  <si>
    <t>Nagrody i wydatki nie zaliczane do wynagrodzeń</t>
  </si>
  <si>
    <t>Rożne wydatki na rzecz osób fizycznych</t>
  </si>
  <si>
    <t>Wydatki osobowe nie zaliczane do wynagrodzeń</t>
  </si>
  <si>
    <t>Leśnictwo</t>
  </si>
  <si>
    <t>Nadzór nad gospodarką leśną</t>
  </si>
  <si>
    <t>Rady powiatów</t>
  </si>
  <si>
    <t>Podróże służbowe zagraniczne</t>
  </si>
  <si>
    <t>Zakup usług zdrowotnych</t>
  </si>
  <si>
    <t>Podatek VAT</t>
  </si>
  <si>
    <t>Wydatki inwestycyjne jednostek budżetowych</t>
  </si>
  <si>
    <t>Różne rozliczenia</t>
  </si>
  <si>
    <t>Oświata i wychowanie</t>
  </si>
  <si>
    <t>Szkoły podstawowe specjalne</t>
  </si>
  <si>
    <t>Zakup pomocy naukowych i dydaktycznych</t>
  </si>
  <si>
    <t>Gimnazja specjalne</t>
  </si>
  <si>
    <t>Licea ogólnokształcące</t>
  </si>
  <si>
    <t>Dotacja podmiotowa z budżetu dla niepublicznej szkoły lub innej placówki oświatowo - wychow.</t>
  </si>
  <si>
    <t>Wpłaty na PFRON</t>
  </si>
  <si>
    <t>Odpis na ZFŚS</t>
  </si>
  <si>
    <t>Szkoły zawodowe specjalne</t>
  </si>
  <si>
    <t>Pozostała działalność</t>
  </si>
  <si>
    <t>Składki na ubezpieczenie zdrowotne oraz świadczenia dla osób nie objętych obowiązkiem ubezpieczenia zdrowotnego</t>
  </si>
  <si>
    <t>Placówki opiekuńczo - wychowawcze</t>
  </si>
  <si>
    <t>Nagrody i wydatki osob. nie zaliczane do wynagr.</t>
  </si>
  <si>
    <t>Środki żywności</t>
  </si>
  <si>
    <t>Domy Pomocy Społecznej</t>
  </si>
  <si>
    <t>Rodziny zastępcze</t>
  </si>
  <si>
    <t>Edukacyjna opieka wychowawcza</t>
  </si>
  <si>
    <t>Świetlice szkolne</t>
  </si>
  <si>
    <t>Specjalne ośrodki szkolno - wychowawcze</t>
  </si>
  <si>
    <t>Poradnie psychologiczno - pedagogiczne oraz inne poradnie specjalistyczne</t>
  </si>
  <si>
    <t>Zakup pomocy dydaktycznych</t>
  </si>
  <si>
    <t>Internaty i bursy szkolne</t>
  </si>
  <si>
    <t>Kultura i ochrona dziedzictwa narodowego</t>
  </si>
  <si>
    <t>Pozostałe zadania w zakresie kultury</t>
  </si>
  <si>
    <t>Kultura fizyczna i sport</t>
  </si>
  <si>
    <t>Dotacje celowe przekazane gminie na zadania bieżące realizowane na podstawie porozumień między jednostkami samorządu terytorialnego.</t>
  </si>
  <si>
    <t>Szkoły zawodowe</t>
  </si>
  <si>
    <t>Różne oplaty i składki</t>
  </si>
  <si>
    <t>składki na ubezpieczenie społeczne</t>
  </si>
  <si>
    <t>Składki na fundusz pracy</t>
  </si>
  <si>
    <t>Składki na ubezpieczenie społeczne</t>
  </si>
  <si>
    <t>Podatek od nieruchomości</t>
  </si>
  <si>
    <t>Obsługa długu publicznego</t>
  </si>
  <si>
    <t>Obsługa papierów wartościowych pożyczek i kredytów jednosteka samorządu terytorialnego</t>
  </si>
  <si>
    <t>Wynagrodzenia osobowe pracowników                     - nagrody starosty z okazji Dnia KEN</t>
  </si>
  <si>
    <t>Obrona cywilna</t>
  </si>
  <si>
    <t xml:space="preserve">Zakup usług pozostałych                                        </t>
  </si>
  <si>
    <t xml:space="preserve">Składki na  ubezpieczenia zdrowotne                                             </t>
  </si>
  <si>
    <t>Centra kształcenia ustawicznego i praktycznego oraz ośrodki dokształcania zawodowego</t>
  </si>
  <si>
    <t>Rozliczenia z tytułu poręczeń i gwarancji udzielonych przez Skarb Państwa lub jednostkę samorządu terytorialnego</t>
  </si>
  <si>
    <t>Pozostałe podatki na rzecz budżetówj.s.t.</t>
  </si>
  <si>
    <t>Wydatki na zakupy inwestycyjne</t>
  </si>
  <si>
    <t>Nagrody i wydatki osobowe nie zaliczane do wynagrodzeń</t>
  </si>
  <si>
    <t>Pozostała działalność - promocja</t>
  </si>
  <si>
    <t xml:space="preserve">Zakup materiałów i wyposażenia                            </t>
  </si>
  <si>
    <t>Komisje egzaminacyjne</t>
  </si>
  <si>
    <t>Dokształcanie i doskonalenie nauczycieli</t>
  </si>
  <si>
    <t>Rady Powiatu w Wyszkowie</t>
  </si>
  <si>
    <t>Rezerwy ogólne i celowe</t>
  </si>
  <si>
    <t>Rezerwy</t>
  </si>
  <si>
    <t>Zakup leków i materiałów opatrunkowych</t>
  </si>
  <si>
    <t xml:space="preserve">Zakup usług pozostałych                                         </t>
  </si>
  <si>
    <t xml:space="preserve">Różne opłaty i składki                                           </t>
  </si>
  <si>
    <r>
      <t xml:space="preserve">Transport </t>
    </r>
    <r>
      <rPr>
        <sz val="8"/>
        <rFont val="Arial"/>
        <family val="2"/>
      </rPr>
      <t> </t>
    </r>
    <r>
      <rPr>
        <b/>
        <sz val="8"/>
        <rFont val="Arial"/>
        <family val="2"/>
      </rPr>
      <t xml:space="preserve"> i łączność</t>
    </r>
  </si>
  <si>
    <t>010</t>
  </si>
  <si>
    <t>01005</t>
  </si>
  <si>
    <t>020</t>
  </si>
  <si>
    <t>02002</t>
  </si>
  <si>
    <t>Licea profilowane</t>
  </si>
  <si>
    <t>Składki na PFRON</t>
  </si>
  <si>
    <t>Komenda Powiatowa PSP</t>
  </si>
  <si>
    <t>02001</t>
  </si>
  <si>
    <t>Gospodarka leśna</t>
  </si>
  <si>
    <t>Prace geodezyjne i kartograficzne (nieinwestycyjne)</t>
  </si>
  <si>
    <t>Pomoc społeczna</t>
  </si>
  <si>
    <t>85201</t>
  </si>
  <si>
    <t>85202</t>
  </si>
  <si>
    <t>85204</t>
  </si>
  <si>
    <t>85218</t>
  </si>
  <si>
    <t>Pozostałe zadania w zakresie polityki społecznej</t>
  </si>
  <si>
    <t>Wypłaty z tytułu gwarancji i poręczeń</t>
  </si>
  <si>
    <t>Odsetki i dyskonto od krajowych skarbowych papierów wartościowych oraz od krajowych pożyczek i kredytów</t>
  </si>
  <si>
    <t>Dotacja podmiotowa z budżetu dla jednostek niezaliczanych do sektora finansów publicznych</t>
  </si>
  <si>
    <t xml:space="preserve">Świadczenia społeczne                                           </t>
  </si>
  <si>
    <t>Dotacja podmiotowa z budżetu dla niepublicznej szkoły systemu oświaty</t>
  </si>
  <si>
    <t>85446</t>
  </si>
  <si>
    <t>Nagrody i wydatki osobowe nie zaliczane do wynagrodzeń osobowych</t>
  </si>
  <si>
    <t>Wynagrodzenia osobowe pracowników korpusu służbu cywilnej</t>
  </si>
  <si>
    <t>Koszty postępowania sądowego i prokuratorskiego</t>
  </si>
  <si>
    <t>Pozostałe podatki na rzecz jst</t>
  </si>
  <si>
    <t>Jednostki specjalistyczne poradnictwa rodzinnego</t>
  </si>
  <si>
    <t>85220</t>
  </si>
  <si>
    <t>Zakup energii /ciepło, woda, ścieki/</t>
  </si>
  <si>
    <t>Kary i odszkodowania na rzecz osób fizycznych</t>
  </si>
  <si>
    <t>Dotacje celowe przekazane gminie na zadania inwestycyjne realizowane na podstawie porozumień między jst</t>
  </si>
  <si>
    <t xml:space="preserve">Koszty postępowania sądowego </t>
  </si>
  <si>
    <t>Opłaty na rzecz budżetów jst</t>
  </si>
  <si>
    <t>85212</t>
  </si>
  <si>
    <t>Wydatki osobowe niezaliczone do uposażeń wypłacane żołnierzom i funkcjonariuszom</t>
  </si>
  <si>
    <t xml:space="preserve">Wynagrodzenia bezosobowe </t>
  </si>
  <si>
    <t>Równoważniki pieniężne i ekwiwalenty dla funkcjonariuszy</t>
  </si>
  <si>
    <t>Wynagrodzenia bezosobowe</t>
  </si>
  <si>
    <t xml:space="preserve">PUP - </t>
  </si>
  <si>
    <t>placówki opiek-wychow. -</t>
  </si>
  <si>
    <t xml:space="preserve">za uczniów - </t>
  </si>
  <si>
    <t>Opłaty za usługi internetowe</t>
  </si>
  <si>
    <t>Wunagrodzenia bezosobowe</t>
  </si>
  <si>
    <t>Zakup usług przez jednostki samorzadu terytorialnego od innych jednostek samorządu terytorialnego</t>
  </si>
  <si>
    <t>DPS Fiszor - 1.324.320</t>
  </si>
  <si>
    <t>DPS Niegów - 1.591.160</t>
  </si>
  <si>
    <t>Rząśnik</t>
  </si>
  <si>
    <t>Długosiodło</t>
  </si>
  <si>
    <t>Budowa chodnika Brańszczyk</t>
  </si>
  <si>
    <t>kieszonkowe dla wychowanków - 4.800zł</t>
  </si>
  <si>
    <t>usamodzielnienie wychowanków placówek opiekuńczo - wychowawczych - 98.233 zł</t>
  </si>
  <si>
    <t>Wydatki inwestycyjne finansowane ze środków Funduszy Strukturalnych</t>
  </si>
  <si>
    <t>Wydatki inwestycyjne na współfinansowanie programów ze środków z funduszy strukturalnych</t>
  </si>
  <si>
    <t>Zakup usług remontowych z funduszy strukturalnych</t>
  </si>
  <si>
    <t>Zakup usług remontowych - współfinansowanie programu realizowanego z funduszy strukturalnych</t>
  </si>
  <si>
    <t>Liceum Społeczne w Wyszkowie- 188.200</t>
  </si>
  <si>
    <t>I Liceum Ogólnokształcące dla Dorosłych TWP - 98.000</t>
  </si>
  <si>
    <t>Pozostałe opłaty za usługi internetowe</t>
  </si>
  <si>
    <t>rezerwa celowa na wydatki remontowe i  odprawy emerytalnew dziale "Oświata i wychowaniee" oraz "Edukacyjna opieka wychowawcza"</t>
  </si>
  <si>
    <t>Rozliczenia z bankami związane z obsługą długu publicznego</t>
  </si>
  <si>
    <t>Załącznik  Nr 2</t>
  </si>
  <si>
    <t>Zakup materiałów i wyposażenia z funduszy strukturalnych</t>
  </si>
  <si>
    <t>Zakup materiałów i wyposażenia - współfinansowanie programu realizowanego z funduszy strukturalnych</t>
  </si>
  <si>
    <t>Zakup pomocy naukowych i dydaktycznych z funduszy strukturalnych</t>
  </si>
  <si>
    <t>Zakup pomocy naukowych i dydaktycznych - współfinansowanie programu realizowanego z funduszy strukturalnych</t>
  </si>
  <si>
    <t>85415</t>
  </si>
  <si>
    <t>Pomoc materialna dla uczniów</t>
  </si>
  <si>
    <t>Stypendia dla uczniów z funduszy strukturalnych</t>
  </si>
  <si>
    <t>Wynagrodzenia osobowe - współfinansowanie programu realizowanego z funduszy strukturalnych</t>
  </si>
  <si>
    <t>Składki na ubezpieczenie społeczne - współfinansowanie programu realizowanego z funduszy strukturalnych</t>
  </si>
  <si>
    <t>Składki na fundusz pracy - współfinansowanie programu realizowanego z funduszy strukturalnych</t>
  </si>
  <si>
    <t>Podatek od towarów i usług</t>
  </si>
  <si>
    <t>92113</t>
  </si>
  <si>
    <t>Centra kultury i sztuki</t>
  </si>
  <si>
    <t>Do Uchwały Nr XXII/152/2004</t>
  </si>
  <si>
    <t>z dnia 29 grudnia 2004 r.</t>
  </si>
  <si>
    <t xml:space="preserve">  PLAN   WYDATKOW   NA   2005r.</t>
  </si>
  <si>
    <t>Plan na 2005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</si>
</sst>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0000"/>
    <numFmt numFmtId="168" formatCode="0.00000%"/>
    <numFmt numFmtId="169" formatCode="0.0000%"/>
    <numFmt numFmtId="170" formatCode="0.000%"/>
    <numFmt numFmtId="171" formatCode="0.0%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_ ;\-#,##0\ "/>
    <numFmt numFmtId="179" formatCode="_-* #,##0.0\ _z_ł_-;\-* #,##0.0\ _z_ł_-;_-* &quot;-&quot;??\ _z_ł_-;_-@_-"/>
    <numFmt numFmtId="180" formatCode="_-* #,##0\ _z_ł_-;\-* #,##0\ _z_ł_-;_-* &quot;-&quot;??\ _z_ł_-;_-@_-"/>
    <numFmt numFmtId="181" formatCode="0.0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u val="singleAccounting"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justify" vertical="top" wrapText="1"/>
    </xf>
    <xf numFmtId="0" fontId="5" fillId="0" borderId="6" xfId="0" applyFont="1" applyBorder="1" applyAlignment="1">
      <alignment horizontal="justify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49" fontId="4" fillId="0" borderId="1" xfId="0" applyNumberFormat="1" applyFont="1" applyBorder="1" applyAlignment="1">
      <alignment vertical="top" wrapText="1"/>
    </xf>
    <xf numFmtId="49" fontId="4" fillId="0" borderId="2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49" fontId="5" fillId="0" borderId="6" xfId="0" applyNumberFormat="1" applyFont="1" applyBorder="1" applyAlignment="1">
      <alignment vertical="top" wrapText="1"/>
    </xf>
    <xf numFmtId="49" fontId="5" fillId="0" borderId="9" xfId="0" applyNumberFormat="1" applyFont="1" applyBorder="1" applyAlignment="1">
      <alignment vertical="top" wrapText="1"/>
    </xf>
    <xf numFmtId="49" fontId="4" fillId="0" borderId="0" xfId="0" applyNumberFormat="1" applyFont="1" applyAlignment="1">
      <alignment/>
    </xf>
    <xf numFmtId="0" fontId="6" fillId="0" borderId="2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180" fontId="3" fillId="0" borderId="0" xfId="15" applyNumberFormat="1" applyFont="1" applyAlignment="1">
      <alignment horizontal="center" vertical="top"/>
    </xf>
    <xf numFmtId="180" fontId="4" fillId="0" borderId="0" xfId="15" applyNumberFormat="1" applyFont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49" fontId="4" fillId="0" borderId="6" xfId="0" applyNumberFormat="1" applyFont="1" applyBorder="1" applyAlignment="1">
      <alignment vertical="top" wrapText="1"/>
    </xf>
    <xf numFmtId="0" fontId="3" fillId="0" borderId="10" xfId="0" applyFont="1" applyBorder="1" applyAlignment="1">
      <alignment/>
    </xf>
    <xf numFmtId="180" fontId="3" fillId="0" borderId="0" xfId="15" applyNumberFormat="1" applyFont="1" applyAlignment="1">
      <alignment horizontal="left" vertical="top"/>
    </xf>
    <xf numFmtId="180" fontId="3" fillId="0" borderId="11" xfId="15" applyNumberFormat="1" applyFont="1" applyBorder="1" applyAlignment="1">
      <alignment horizontal="center" vertical="top"/>
    </xf>
    <xf numFmtId="180" fontId="7" fillId="0" borderId="11" xfId="15" applyNumberFormat="1" applyFont="1" applyBorder="1" applyAlignment="1">
      <alignment horizontal="center" vertical="top"/>
    </xf>
    <xf numFmtId="180" fontId="5" fillId="0" borderId="11" xfId="15" applyNumberFormat="1" applyFont="1" applyBorder="1" applyAlignment="1">
      <alignment horizontal="center" vertical="top"/>
    </xf>
    <xf numFmtId="180" fontId="4" fillId="0" borderId="0" xfId="15" applyNumberFormat="1" applyFont="1" applyAlignment="1">
      <alignment horizontal="right"/>
    </xf>
    <xf numFmtId="180" fontId="4" fillId="0" borderId="0" xfId="15" applyNumberFormat="1" applyFont="1" applyAlignment="1">
      <alignment horizontal="center"/>
    </xf>
    <xf numFmtId="3" fontId="4" fillId="0" borderId="12" xfId="0" applyNumberFormat="1" applyFont="1" applyBorder="1" applyAlignment="1">
      <alignment horizontal="center" vertical="top" wrapText="1"/>
    </xf>
    <xf numFmtId="180" fontId="4" fillId="0" borderId="11" xfId="15" applyNumberFormat="1" applyFont="1" applyBorder="1" applyAlignment="1">
      <alignment horizontal="center" vertical="top"/>
    </xf>
    <xf numFmtId="180" fontId="3" fillId="0" borderId="13" xfId="15" applyNumberFormat="1" applyFont="1" applyBorder="1" applyAlignment="1">
      <alignment horizontal="center" vertical="top"/>
    </xf>
    <xf numFmtId="180" fontId="3" fillId="0" borderId="14" xfId="15" applyNumberFormat="1" applyFont="1" applyBorder="1" applyAlignment="1">
      <alignment horizontal="center" vertical="top"/>
    </xf>
    <xf numFmtId="180" fontId="5" fillId="0" borderId="13" xfId="15" applyNumberFormat="1" applyFont="1" applyBorder="1" applyAlignment="1">
      <alignment horizontal="center" vertical="top"/>
    </xf>
    <xf numFmtId="180" fontId="3" fillId="0" borderId="15" xfId="15" applyNumberFormat="1" applyFont="1" applyBorder="1" applyAlignment="1">
      <alignment horizontal="center" vertical="top"/>
    </xf>
    <xf numFmtId="180" fontId="5" fillId="0" borderId="14" xfId="15" applyNumberFormat="1" applyFont="1" applyBorder="1" applyAlignment="1">
      <alignment horizontal="center" vertical="top"/>
    </xf>
    <xf numFmtId="180" fontId="4" fillId="0" borderId="13" xfId="15" applyNumberFormat="1" applyFont="1" applyBorder="1" applyAlignment="1">
      <alignment horizontal="center" vertical="top"/>
    </xf>
    <xf numFmtId="180" fontId="4" fillId="0" borderId="16" xfId="15" applyNumberFormat="1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180" fontId="7" fillId="0" borderId="13" xfId="15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center"/>
    </xf>
    <xf numFmtId="180" fontId="4" fillId="0" borderId="0" xfId="15" applyNumberFormat="1" applyFont="1" applyAlignment="1">
      <alignment horizontal="center" vertical="top"/>
    </xf>
    <xf numFmtId="49" fontId="4" fillId="0" borderId="19" xfId="0" applyNumberFormat="1" applyFont="1" applyBorder="1" applyAlignment="1">
      <alignment horizontal="center" vertical="top" wrapText="1"/>
    </xf>
    <xf numFmtId="49" fontId="5" fillId="0" borderId="2" xfId="0" applyNumberFormat="1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vertical="top" wrapText="1"/>
    </xf>
    <xf numFmtId="49" fontId="5" fillId="0" borderId="8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5" fillId="0" borderId="8" xfId="0" applyNumberFormat="1" applyFont="1" applyBorder="1" applyAlignment="1">
      <alignment horizontal="center" vertical="top" wrapText="1"/>
    </xf>
    <xf numFmtId="180" fontId="3" fillId="0" borderId="0" xfId="15" applyNumberFormat="1" applyFont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6"/>
  <sheetViews>
    <sheetView tabSelected="1" workbookViewId="0" topLeftCell="A1">
      <selection activeCell="G10" sqref="G10"/>
    </sheetView>
  </sheetViews>
  <sheetFormatPr defaultColWidth="9.00390625" defaultRowHeight="15" customHeight="1"/>
  <cols>
    <col min="1" max="1" width="7.375" style="68" customWidth="1"/>
    <col min="2" max="2" width="7.625" style="43" customWidth="1"/>
    <col min="3" max="3" width="8.00390625" style="3" customWidth="1"/>
    <col min="4" max="4" width="40.125" style="1" customWidth="1"/>
    <col min="5" max="5" width="21.375" style="46" customWidth="1"/>
    <col min="6" max="6" width="6.125" style="1" customWidth="1"/>
    <col min="7" max="7" width="8.00390625" style="1" customWidth="1"/>
    <col min="8" max="8" width="5.875" style="1" customWidth="1"/>
    <col min="9" max="9" width="4.00390625" style="1" customWidth="1"/>
    <col min="10" max="10" width="5.125" style="1" customWidth="1"/>
    <col min="11" max="11" width="3.125" style="1" customWidth="1"/>
    <col min="12" max="12" width="4.75390625" style="1" customWidth="1"/>
    <col min="13" max="13" width="4.625" style="1" customWidth="1"/>
    <col min="14" max="14" width="3.75390625" style="1" customWidth="1"/>
    <col min="15" max="15" width="6.125" style="1" customWidth="1"/>
    <col min="16" max="16384" width="9.125" style="1" customWidth="1"/>
  </cols>
  <sheetData>
    <row r="1" spans="1:5" ht="15" customHeight="1">
      <c r="A1" s="56"/>
      <c r="B1" s="55"/>
      <c r="C1" s="55"/>
      <c r="D1" s="55"/>
      <c r="E1" s="51" t="s">
        <v>173</v>
      </c>
    </row>
    <row r="2" spans="1:5" ht="15" customHeight="1">
      <c r="A2" s="56"/>
      <c r="B2" s="56"/>
      <c r="C2" s="56"/>
      <c r="D2" s="56"/>
      <c r="E2" s="51" t="s">
        <v>187</v>
      </c>
    </row>
    <row r="3" spans="1:5" ht="15" customHeight="1">
      <c r="A3" s="47"/>
      <c r="B3" s="47"/>
      <c r="C3" s="47"/>
      <c r="D3" s="47"/>
      <c r="E3" s="51" t="s">
        <v>106</v>
      </c>
    </row>
    <row r="4" spans="1:5" ht="15" customHeight="1">
      <c r="A4" s="70"/>
      <c r="B4" s="70"/>
      <c r="C4" s="70"/>
      <c r="D4" s="70"/>
      <c r="E4" s="51" t="s">
        <v>188</v>
      </c>
    </row>
    <row r="6" spans="1:5" ht="15" customHeight="1" thickBot="1">
      <c r="A6" s="71" t="s">
        <v>189</v>
      </c>
      <c r="B6" s="71"/>
      <c r="C6" s="71"/>
      <c r="D6" s="71"/>
      <c r="E6" s="71"/>
    </row>
    <row r="7" spans="1:5" s="2" customFormat="1" ht="24" customHeight="1" thickTop="1">
      <c r="A7" s="66" t="s">
        <v>0</v>
      </c>
      <c r="B7" s="36" t="s">
        <v>1</v>
      </c>
      <c r="C7" s="4" t="s">
        <v>2</v>
      </c>
      <c r="D7" s="4" t="s">
        <v>3</v>
      </c>
      <c r="E7" s="57" t="s">
        <v>190</v>
      </c>
    </row>
    <row r="8" spans="1:5" ht="15" customHeight="1">
      <c r="A8" s="72" t="s">
        <v>113</v>
      </c>
      <c r="B8" s="37"/>
      <c r="C8" s="5"/>
      <c r="D8" s="6" t="s">
        <v>4</v>
      </c>
      <c r="E8" s="58">
        <f>SUM(E9)</f>
        <v>36000</v>
      </c>
    </row>
    <row r="9" spans="1:5" ht="26.25" customHeight="1">
      <c r="A9" s="72"/>
      <c r="B9" s="73" t="s">
        <v>114</v>
      </c>
      <c r="C9" s="5"/>
      <c r="D9" s="7" t="s">
        <v>5</v>
      </c>
      <c r="E9" s="54">
        <f>SUM(E10)</f>
        <v>36000</v>
      </c>
    </row>
    <row r="10" spans="1:5" ht="15" customHeight="1">
      <c r="A10" s="72"/>
      <c r="B10" s="73"/>
      <c r="C10" s="5">
        <v>4300</v>
      </c>
      <c r="D10" s="8" t="s">
        <v>24</v>
      </c>
      <c r="E10" s="52">
        <v>36000</v>
      </c>
    </row>
    <row r="11" spans="1:5" ht="15" customHeight="1">
      <c r="A11" s="72" t="s">
        <v>115</v>
      </c>
      <c r="B11" s="37"/>
      <c r="C11" s="5"/>
      <c r="D11" s="9" t="s">
        <v>51</v>
      </c>
      <c r="E11" s="58">
        <f>SUM(E12+E14)</f>
        <v>223746</v>
      </c>
    </row>
    <row r="12" spans="1:5" ht="15" customHeight="1">
      <c r="A12" s="72"/>
      <c r="B12" s="39" t="s">
        <v>120</v>
      </c>
      <c r="C12" s="5"/>
      <c r="D12" s="7" t="s">
        <v>121</v>
      </c>
      <c r="E12" s="54">
        <f>SUM(E13)</f>
        <v>177893</v>
      </c>
    </row>
    <row r="13" spans="1:5" ht="15" customHeight="1">
      <c r="A13" s="72"/>
      <c r="B13" s="49"/>
      <c r="C13" s="5">
        <v>3030</v>
      </c>
      <c r="D13" s="8" t="s">
        <v>40</v>
      </c>
      <c r="E13" s="52">
        <v>177893</v>
      </c>
    </row>
    <row r="14" spans="1:5" ht="15" customHeight="1">
      <c r="A14" s="72"/>
      <c r="B14" s="73" t="s">
        <v>116</v>
      </c>
      <c r="C14" s="5"/>
      <c r="D14" s="7" t="s">
        <v>52</v>
      </c>
      <c r="E14" s="54">
        <f>SUM(E15:E16)</f>
        <v>45853</v>
      </c>
    </row>
    <row r="15" spans="1:5" ht="15" customHeight="1">
      <c r="A15" s="72"/>
      <c r="B15" s="73"/>
      <c r="C15" s="5">
        <v>4210</v>
      </c>
      <c r="D15" s="8" t="s">
        <v>29</v>
      </c>
      <c r="E15" s="52">
        <v>2000</v>
      </c>
    </row>
    <row r="16" spans="1:5" ht="15" customHeight="1">
      <c r="A16" s="72"/>
      <c r="B16" s="73"/>
      <c r="C16" s="5">
        <v>4300</v>
      </c>
      <c r="D16" s="8" t="s">
        <v>24</v>
      </c>
      <c r="E16" s="52">
        <v>43853</v>
      </c>
    </row>
    <row r="17" spans="1:5" ht="15" customHeight="1">
      <c r="A17" s="11">
        <v>600</v>
      </c>
      <c r="B17" s="37"/>
      <c r="C17" s="5"/>
      <c r="D17" s="9" t="s">
        <v>112</v>
      </c>
      <c r="E17" s="58">
        <f>SUM(E18)</f>
        <v>3138752</v>
      </c>
    </row>
    <row r="18" spans="1:5" ht="17.25" customHeight="1">
      <c r="A18" s="74"/>
      <c r="B18" s="75">
        <v>60014</v>
      </c>
      <c r="C18" s="5"/>
      <c r="D18" s="7" t="s">
        <v>22</v>
      </c>
      <c r="E18" s="54">
        <f>SUM(E19+E20+E21+E22+E23+E24+E25+E26+E27+E28)</f>
        <v>3138752</v>
      </c>
    </row>
    <row r="19" spans="1:5" ht="36.75" customHeight="1">
      <c r="A19" s="74"/>
      <c r="B19" s="76"/>
      <c r="C19" s="5">
        <v>2310</v>
      </c>
      <c r="D19" s="8" t="s">
        <v>84</v>
      </c>
      <c r="E19" s="59">
        <v>196355</v>
      </c>
    </row>
    <row r="20" spans="1:5" ht="15" customHeight="1">
      <c r="A20" s="74"/>
      <c r="B20" s="76"/>
      <c r="C20" s="5">
        <v>4210</v>
      </c>
      <c r="D20" s="8" t="s">
        <v>29</v>
      </c>
      <c r="E20" s="52">
        <v>24000</v>
      </c>
    </row>
    <row r="21" spans="1:5" ht="15" customHeight="1">
      <c r="A21" s="74"/>
      <c r="B21" s="76"/>
      <c r="C21" s="5">
        <v>4270</v>
      </c>
      <c r="D21" s="8" t="s">
        <v>38</v>
      </c>
      <c r="E21" s="52">
        <v>275000</v>
      </c>
    </row>
    <row r="22" spans="1:5" ht="15.75" customHeight="1">
      <c r="A22" s="74"/>
      <c r="B22" s="76"/>
      <c r="C22" s="5">
        <v>4300</v>
      </c>
      <c r="D22" s="10" t="s">
        <v>110</v>
      </c>
      <c r="E22" s="52">
        <v>260000</v>
      </c>
    </row>
    <row r="23" spans="1:5" ht="15.75" customHeight="1">
      <c r="A23" s="74"/>
      <c r="B23" s="76"/>
      <c r="C23" s="5">
        <v>4430</v>
      </c>
      <c r="D23" s="10" t="s">
        <v>111</v>
      </c>
      <c r="E23" s="52">
        <v>5000</v>
      </c>
    </row>
    <row r="24" spans="1:5" ht="15" customHeight="1">
      <c r="A24" s="74"/>
      <c r="B24" s="76"/>
      <c r="C24" s="5">
        <v>6050</v>
      </c>
      <c r="D24" s="8" t="s">
        <v>46</v>
      </c>
      <c r="E24" s="52">
        <v>169492</v>
      </c>
    </row>
    <row r="25" spans="1:5" ht="25.5" customHeight="1">
      <c r="A25" s="19"/>
      <c r="B25" s="40"/>
      <c r="C25" s="5">
        <v>6058</v>
      </c>
      <c r="D25" s="8" t="s">
        <v>164</v>
      </c>
      <c r="E25" s="52">
        <v>1694922</v>
      </c>
    </row>
    <row r="26" spans="1:5" ht="24" customHeight="1">
      <c r="A26" s="19"/>
      <c r="B26" s="40"/>
      <c r="C26" s="5">
        <v>6059</v>
      </c>
      <c r="D26" s="8" t="s">
        <v>165</v>
      </c>
      <c r="E26" s="52">
        <v>395483</v>
      </c>
    </row>
    <row r="27" spans="1:5" ht="17.25" customHeight="1">
      <c r="A27" s="19"/>
      <c r="B27" s="40"/>
      <c r="C27" s="5">
        <v>6060</v>
      </c>
      <c r="D27" s="8" t="s">
        <v>100</v>
      </c>
      <c r="E27" s="52">
        <v>55000</v>
      </c>
    </row>
    <row r="28" spans="1:5" ht="36.75" customHeight="1">
      <c r="A28" s="19"/>
      <c r="B28" s="40"/>
      <c r="C28" s="16">
        <v>6610</v>
      </c>
      <c r="D28" s="8" t="s">
        <v>143</v>
      </c>
      <c r="E28" s="52">
        <v>63500</v>
      </c>
    </row>
    <row r="29" spans="1:5" ht="14.25" customHeight="1">
      <c r="A29" s="19"/>
      <c r="B29" s="40"/>
      <c r="C29" s="18"/>
      <c r="D29" s="8" t="s">
        <v>161</v>
      </c>
      <c r="E29" s="52">
        <v>16000</v>
      </c>
    </row>
    <row r="30" spans="1:5" ht="15" customHeight="1">
      <c r="A30" s="19"/>
      <c r="B30" s="40"/>
      <c r="C30" s="18"/>
      <c r="D30" s="8" t="s">
        <v>159</v>
      </c>
      <c r="E30" s="52">
        <v>34000</v>
      </c>
    </row>
    <row r="31" spans="1:5" ht="15" customHeight="1">
      <c r="A31" s="20"/>
      <c r="B31" s="41"/>
      <c r="C31" s="14"/>
      <c r="D31" s="8" t="s">
        <v>160</v>
      </c>
      <c r="E31" s="52">
        <v>13500</v>
      </c>
    </row>
    <row r="32" spans="1:5" ht="15" customHeight="1">
      <c r="A32" s="77">
        <v>700</v>
      </c>
      <c r="B32" s="37"/>
      <c r="C32" s="5"/>
      <c r="D32" s="9" t="s">
        <v>6</v>
      </c>
      <c r="E32" s="58">
        <f>SUM(E33)</f>
        <v>196300</v>
      </c>
    </row>
    <row r="33" spans="1:5" ht="15" customHeight="1">
      <c r="A33" s="78"/>
      <c r="B33" s="79">
        <v>70005</v>
      </c>
      <c r="C33" s="5"/>
      <c r="D33" s="7" t="s">
        <v>7</v>
      </c>
      <c r="E33" s="54">
        <f>SUM(E34:E39)</f>
        <v>196300</v>
      </c>
    </row>
    <row r="34" spans="1:5" ht="15" customHeight="1">
      <c r="A34" s="78"/>
      <c r="B34" s="80"/>
      <c r="C34" s="5">
        <v>4270</v>
      </c>
      <c r="D34" s="8" t="s">
        <v>38</v>
      </c>
      <c r="E34" s="52">
        <v>5000</v>
      </c>
    </row>
    <row r="35" spans="1:5" ht="15" customHeight="1">
      <c r="A35" s="78"/>
      <c r="B35" s="80"/>
      <c r="C35" s="5">
        <v>4300</v>
      </c>
      <c r="D35" s="8" t="s">
        <v>24</v>
      </c>
      <c r="E35" s="52">
        <v>102100</v>
      </c>
    </row>
    <row r="36" spans="1:5" ht="15" customHeight="1">
      <c r="A36" s="12"/>
      <c r="B36" s="34"/>
      <c r="C36" s="5">
        <v>4430</v>
      </c>
      <c r="D36" s="8" t="s">
        <v>32</v>
      </c>
      <c r="E36" s="52">
        <v>20500</v>
      </c>
    </row>
    <row r="37" spans="1:5" ht="13.5" customHeight="1">
      <c r="A37" s="12"/>
      <c r="B37" s="34"/>
      <c r="C37" s="5">
        <v>4590</v>
      </c>
      <c r="D37" s="8" t="s">
        <v>142</v>
      </c>
      <c r="E37" s="52">
        <v>33700</v>
      </c>
    </row>
    <row r="38" spans="1:5" ht="15" customHeight="1">
      <c r="A38" s="12"/>
      <c r="B38" s="34"/>
      <c r="C38" s="5">
        <v>4610</v>
      </c>
      <c r="D38" s="8" t="s">
        <v>144</v>
      </c>
      <c r="E38" s="52">
        <v>5000</v>
      </c>
    </row>
    <row r="39" spans="1:5" ht="15" customHeight="1">
      <c r="A39" s="13"/>
      <c r="B39" s="33"/>
      <c r="C39" s="5">
        <v>6050</v>
      </c>
      <c r="D39" s="8" t="s">
        <v>57</v>
      </c>
      <c r="E39" s="52">
        <v>30000</v>
      </c>
    </row>
    <row r="40" spans="1:5" ht="15" customHeight="1">
      <c r="A40" s="11">
        <v>710</v>
      </c>
      <c r="B40" s="37"/>
      <c r="C40" s="5"/>
      <c r="D40" s="9" t="s">
        <v>8</v>
      </c>
      <c r="E40" s="58">
        <f>SUM(E41+E43+E45)</f>
        <v>221000</v>
      </c>
    </row>
    <row r="41" spans="1:5" ht="16.5" customHeight="1">
      <c r="A41" s="12"/>
      <c r="B41" s="32">
        <v>71013</v>
      </c>
      <c r="C41" s="5"/>
      <c r="D41" s="7" t="s">
        <v>122</v>
      </c>
      <c r="E41" s="54">
        <f>SUM(E42)</f>
        <v>35000</v>
      </c>
    </row>
    <row r="42" spans="1:5" ht="15" customHeight="1">
      <c r="A42" s="13"/>
      <c r="B42" s="33"/>
      <c r="C42" s="5">
        <v>4300</v>
      </c>
      <c r="D42" s="8" t="s">
        <v>24</v>
      </c>
      <c r="E42" s="52">
        <v>35000</v>
      </c>
    </row>
    <row r="43" spans="1:5" ht="15" customHeight="1">
      <c r="A43" s="11"/>
      <c r="B43" s="32">
        <v>71014</v>
      </c>
      <c r="C43" s="5"/>
      <c r="D43" s="7" t="s">
        <v>9</v>
      </c>
      <c r="E43" s="54">
        <f>SUM(E44)</f>
        <v>45000</v>
      </c>
    </row>
    <row r="44" spans="1:5" ht="15" customHeight="1">
      <c r="A44" s="12"/>
      <c r="B44" s="33"/>
      <c r="C44" s="5">
        <v>4300</v>
      </c>
      <c r="D44" s="8" t="s">
        <v>36</v>
      </c>
      <c r="E44" s="52">
        <v>45000</v>
      </c>
    </row>
    <row r="45" spans="1:5" ht="15" customHeight="1">
      <c r="A45" s="12"/>
      <c r="B45" s="32">
        <v>71015</v>
      </c>
      <c r="C45" s="5"/>
      <c r="D45" s="7" t="s">
        <v>10</v>
      </c>
      <c r="E45" s="54">
        <f>SUM(E46:E56)</f>
        <v>141000</v>
      </c>
    </row>
    <row r="46" spans="1:5" ht="15" customHeight="1">
      <c r="A46" s="12"/>
      <c r="B46" s="34"/>
      <c r="C46" s="5">
        <v>4010</v>
      </c>
      <c r="D46" s="8" t="s">
        <v>25</v>
      </c>
      <c r="E46" s="52">
        <v>56102</v>
      </c>
    </row>
    <row r="47" spans="1:5" ht="25.5" customHeight="1">
      <c r="A47" s="12"/>
      <c r="B47" s="34"/>
      <c r="C47" s="5">
        <v>4020</v>
      </c>
      <c r="D47" s="8" t="s">
        <v>136</v>
      </c>
      <c r="E47" s="52">
        <v>32713</v>
      </c>
    </row>
    <row r="48" spans="1:5" ht="15" customHeight="1">
      <c r="A48" s="12"/>
      <c r="B48" s="34"/>
      <c r="C48" s="5">
        <v>4040</v>
      </c>
      <c r="D48" s="8" t="s">
        <v>37</v>
      </c>
      <c r="E48" s="52">
        <v>7086</v>
      </c>
    </row>
    <row r="49" spans="1:5" ht="15" customHeight="1">
      <c r="A49" s="12"/>
      <c r="B49" s="34"/>
      <c r="C49" s="5">
        <v>4110</v>
      </c>
      <c r="D49" s="8" t="s">
        <v>27</v>
      </c>
      <c r="E49" s="52">
        <v>17445</v>
      </c>
    </row>
    <row r="50" spans="1:5" ht="15" customHeight="1">
      <c r="A50" s="12"/>
      <c r="B50" s="34"/>
      <c r="C50" s="5">
        <v>4120</v>
      </c>
      <c r="D50" s="8" t="s">
        <v>28</v>
      </c>
      <c r="E50" s="52">
        <v>2350</v>
      </c>
    </row>
    <row r="51" spans="1:5" ht="15" customHeight="1">
      <c r="A51" s="12"/>
      <c r="B51" s="34"/>
      <c r="C51" s="5">
        <v>4210</v>
      </c>
      <c r="D51" s="8" t="s">
        <v>29</v>
      </c>
      <c r="E51" s="52">
        <v>500</v>
      </c>
    </row>
    <row r="52" spans="1:5" ht="15" customHeight="1">
      <c r="A52" s="12"/>
      <c r="B52" s="34"/>
      <c r="C52" s="5">
        <v>4280</v>
      </c>
      <c r="D52" s="8" t="s">
        <v>55</v>
      </c>
      <c r="E52" s="52">
        <v>300</v>
      </c>
    </row>
    <row r="53" spans="1:5" ht="15" customHeight="1">
      <c r="A53" s="12"/>
      <c r="B53" s="34"/>
      <c r="C53" s="5">
        <v>4300</v>
      </c>
      <c r="D53" s="8" t="s">
        <v>24</v>
      </c>
      <c r="E53" s="52">
        <v>13338</v>
      </c>
    </row>
    <row r="54" spans="1:5" ht="15" customHeight="1">
      <c r="A54" s="12"/>
      <c r="B54" s="34"/>
      <c r="C54" s="5">
        <v>4410</v>
      </c>
      <c r="D54" s="8" t="s">
        <v>31</v>
      </c>
      <c r="E54" s="52">
        <v>1300</v>
      </c>
    </row>
    <row r="55" spans="1:5" ht="15" customHeight="1">
      <c r="A55" s="12"/>
      <c r="B55" s="34"/>
      <c r="C55" s="5">
        <v>4440</v>
      </c>
      <c r="D55" s="8" t="s">
        <v>33</v>
      </c>
      <c r="E55" s="52">
        <v>2866</v>
      </c>
    </row>
    <row r="56" spans="1:5" ht="15" customHeight="1">
      <c r="A56" s="13"/>
      <c r="B56" s="33"/>
      <c r="C56" s="5">
        <v>6060</v>
      </c>
      <c r="D56" s="8" t="s">
        <v>100</v>
      </c>
      <c r="E56" s="52">
        <v>7000</v>
      </c>
    </row>
    <row r="57" spans="1:5" ht="15" customHeight="1">
      <c r="A57" s="11">
        <v>750</v>
      </c>
      <c r="B57" s="37"/>
      <c r="C57" s="5"/>
      <c r="D57" s="9" t="s">
        <v>11</v>
      </c>
      <c r="E57" s="58">
        <f>SUM(E58+E63+E70+E91+E99)</f>
        <v>4624874</v>
      </c>
    </row>
    <row r="58" spans="1:5" ht="15" customHeight="1">
      <c r="A58" s="12"/>
      <c r="B58" s="39">
        <v>75011</v>
      </c>
      <c r="C58" s="5"/>
      <c r="D58" s="7" t="s">
        <v>12</v>
      </c>
      <c r="E58" s="54">
        <f>SUM(E59:E62)</f>
        <v>149274</v>
      </c>
    </row>
    <row r="59" spans="1:5" ht="15" customHeight="1">
      <c r="A59" s="12"/>
      <c r="B59" s="40"/>
      <c r="C59" s="5">
        <v>4010</v>
      </c>
      <c r="D59" s="8" t="s">
        <v>39</v>
      </c>
      <c r="E59" s="52">
        <v>115418</v>
      </c>
    </row>
    <row r="60" spans="1:5" ht="15" customHeight="1">
      <c r="A60" s="12"/>
      <c r="B60" s="40"/>
      <c r="C60" s="5">
        <v>4040</v>
      </c>
      <c r="D60" s="8" t="s">
        <v>26</v>
      </c>
      <c r="E60" s="52">
        <v>9309</v>
      </c>
    </row>
    <row r="61" spans="1:5" ht="15" customHeight="1">
      <c r="A61" s="12"/>
      <c r="B61" s="40"/>
      <c r="C61" s="5">
        <v>4110</v>
      </c>
      <c r="D61" s="8" t="s">
        <v>27</v>
      </c>
      <c r="E61" s="52">
        <v>21491</v>
      </c>
    </row>
    <row r="62" spans="1:5" ht="15" customHeight="1">
      <c r="A62" s="12"/>
      <c r="B62" s="41"/>
      <c r="C62" s="5">
        <v>4120</v>
      </c>
      <c r="D62" s="8" t="s">
        <v>28</v>
      </c>
      <c r="E62" s="52">
        <v>3056</v>
      </c>
    </row>
    <row r="63" spans="1:5" ht="15" customHeight="1">
      <c r="A63" s="12"/>
      <c r="B63" s="39">
        <v>75019</v>
      </c>
      <c r="C63" s="5"/>
      <c r="D63" s="7" t="s">
        <v>53</v>
      </c>
      <c r="E63" s="54">
        <f>SUM(E64:E69)</f>
        <v>196552</v>
      </c>
    </row>
    <row r="64" spans="1:5" ht="15" customHeight="1">
      <c r="A64" s="12"/>
      <c r="B64" s="40"/>
      <c r="C64" s="5">
        <v>3030</v>
      </c>
      <c r="D64" s="8" t="s">
        <v>49</v>
      </c>
      <c r="E64" s="52">
        <v>176252</v>
      </c>
    </row>
    <row r="65" spans="1:5" ht="15" customHeight="1">
      <c r="A65" s="12"/>
      <c r="B65" s="40"/>
      <c r="C65" s="5">
        <v>4210</v>
      </c>
      <c r="D65" s="8" t="s">
        <v>29</v>
      </c>
      <c r="E65" s="52">
        <v>10400</v>
      </c>
    </row>
    <row r="66" spans="1:5" ht="15" customHeight="1">
      <c r="A66" s="12"/>
      <c r="B66" s="40"/>
      <c r="C66" s="5">
        <v>4270</v>
      </c>
      <c r="D66" s="8" t="s">
        <v>38</v>
      </c>
      <c r="E66" s="52">
        <v>1300</v>
      </c>
    </row>
    <row r="67" spans="1:5" ht="15" customHeight="1">
      <c r="A67" s="12"/>
      <c r="B67" s="40"/>
      <c r="C67" s="5">
        <v>4300</v>
      </c>
      <c r="D67" s="8" t="s">
        <v>24</v>
      </c>
      <c r="E67" s="52">
        <v>4600</v>
      </c>
    </row>
    <row r="68" spans="1:5" ht="15" customHeight="1">
      <c r="A68" s="12"/>
      <c r="B68" s="40"/>
      <c r="C68" s="5">
        <v>4410</v>
      </c>
      <c r="D68" s="8" t="s">
        <v>31</v>
      </c>
      <c r="E68" s="52">
        <v>2000</v>
      </c>
    </row>
    <row r="69" spans="1:5" ht="15" customHeight="1">
      <c r="A69" s="12"/>
      <c r="B69" s="40"/>
      <c r="C69" s="5">
        <v>4420</v>
      </c>
      <c r="D69" s="8" t="s">
        <v>54</v>
      </c>
      <c r="E69" s="52">
        <v>2000</v>
      </c>
    </row>
    <row r="70" spans="1:5" ht="15" customHeight="1">
      <c r="A70" s="12"/>
      <c r="B70" s="32">
        <v>75020</v>
      </c>
      <c r="C70" s="5"/>
      <c r="D70" s="7" t="s">
        <v>23</v>
      </c>
      <c r="E70" s="54">
        <f>SUM(E71+E72+E73+E74+E75+E77+E78+E79+E80+E81+E83+E84+E85+E86+E87+E88+E90+E76+E82+E89)</f>
        <v>4151448</v>
      </c>
    </row>
    <row r="71" spans="1:5" ht="13.5" customHeight="1">
      <c r="A71" s="12"/>
      <c r="B71" s="34"/>
      <c r="C71" s="5">
        <v>3020</v>
      </c>
      <c r="D71" s="8" t="s">
        <v>41</v>
      </c>
      <c r="E71" s="52">
        <v>21164</v>
      </c>
    </row>
    <row r="72" spans="1:5" ht="15" customHeight="1">
      <c r="A72" s="12"/>
      <c r="B72" s="34"/>
      <c r="C72" s="5">
        <v>4010</v>
      </c>
      <c r="D72" s="8" t="s">
        <v>25</v>
      </c>
      <c r="E72" s="52">
        <v>2059380</v>
      </c>
    </row>
    <row r="73" spans="1:5" ht="15" customHeight="1">
      <c r="A73" s="12"/>
      <c r="B73" s="34"/>
      <c r="C73" s="5">
        <v>4040</v>
      </c>
      <c r="D73" s="8" t="s">
        <v>37</v>
      </c>
      <c r="E73" s="52">
        <v>123229</v>
      </c>
    </row>
    <row r="74" spans="1:5" ht="15" customHeight="1">
      <c r="A74" s="12"/>
      <c r="B74" s="34"/>
      <c r="C74" s="5">
        <v>4110</v>
      </c>
      <c r="D74" s="8" t="s">
        <v>27</v>
      </c>
      <c r="E74" s="52">
        <v>370820</v>
      </c>
    </row>
    <row r="75" spans="1:5" ht="15" customHeight="1">
      <c r="A75" s="12"/>
      <c r="B75" s="34"/>
      <c r="C75" s="5">
        <v>4120</v>
      </c>
      <c r="D75" s="8" t="s">
        <v>28</v>
      </c>
      <c r="E75" s="52">
        <v>52729</v>
      </c>
    </row>
    <row r="76" spans="1:5" ht="15" customHeight="1">
      <c r="A76" s="12"/>
      <c r="B76" s="34"/>
      <c r="C76" s="5">
        <v>4170</v>
      </c>
      <c r="D76" s="8" t="s">
        <v>150</v>
      </c>
      <c r="E76" s="52">
        <v>53000</v>
      </c>
    </row>
    <row r="77" spans="1:5" ht="15" customHeight="1">
      <c r="A77" s="12"/>
      <c r="B77" s="34"/>
      <c r="C77" s="5">
        <v>4210</v>
      </c>
      <c r="D77" s="10" t="s">
        <v>103</v>
      </c>
      <c r="E77" s="52">
        <v>591070</v>
      </c>
    </row>
    <row r="78" spans="1:5" ht="15" customHeight="1">
      <c r="A78" s="12"/>
      <c r="B78" s="34"/>
      <c r="C78" s="5">
        <v>4260</v>
      </c>
      <c r="D78" s="10" t="s">
        <v>141</v>
      </c>
      <c r="E78" s="52">
        <v>50000</v>
      </c>
    </row>
    <row r="79" spans="1:5" ht="15" customHeight="1">
      <c r="A79" s="12"/>
      <c r="B79" s="34"/>
      <c r="C79" s="5">
        <v>4270</v>
      </c>
      <c r="D79" s="8" t="s">
        <v>38</v>
      </c>
      <c r="E79" s="52">
        <v>22372</v>
      </c>
    </row>
    <row r="80" spans="1:5" ht="15" customHeight="1">
      <c r="A80" s="12"/>
      <c r="B80" s="34"/>
      <c r="C80" s="5">
        <v>4280</v>
      </c>
      <c r="D80" s="8" t="s">
        <v>55</v>
      </c>
      <c r="E80" s="52">
        <v>2000</v>
      </c>
    </row>
    <row r="81" spans="1:5" ht="16.5" customHeight="1">
      <c r="A81" s="12"/>
      <c r="B81" s="34"/>
      <c r="C81" s="5">
        <v>4300</v>
      </c>
      <c r="D81" s="10" t="s">
        <v>95</v>
      </c>
      <c r="E81" s="52">
        <v>524578</v>
      </c>
    </row>
    <row r="82" spans="1:5" ht="16.5" customHeight="1">
      <c r="A82" s="12"/>
      <c r="B82" s="34"/>
      <c r="C82" s="5">
        <v>4350</v>
      </c>
      <c r="D82" s="10" t="s">
        <v>154</v>
      </c>
      <c r="E82" s="52">
        <v>8352</v>
      </c>
    </row>
    <row r="83" spans="1:5" ht="15" customHeight="1">
      <c r="A83" s="12"/>
      <c r="B83" s="34"/>
      <c r="C83" s="5">
        <v>4410</v>
      </c>
      <c r="D83" s="8" t="s">
        <v>31</v>
      </c>
      <c r="E83" s="52">
        <v>4000</v>
      </c>
    </row>
    <row r="84" spans="1:5" ht="15" customHeight="1">
      <c r="A84" s="12"/>
      <c r="B84" s="34"/>
      <c r="C84" s="5">
        <v>4420</v>
      </c>
      <c r="D84" s="8" t="s">
        <v>54</v>
      </c>
      <c r="E84" s="52">
        <v>2000</v>
      </c>
    </row>
    <row r="85" spans="1:5" ht="15" customHeight="1">
      <c r="A85" s="12"/>
      <c r="B85" s="34"/>
      <c r="C85" s="5">
        <v>4430</v>
      </c>
      <c r="D85" s="8" t="s">
        <v>32</v>
      </c>
      <c r="E85" s="52">
        <v>66563</v>
      </c>
    </row>
    <row r="86" spans="1:5" ht="15" customHeight="1">
      <c r="A86" s="12"/>
      <c r="B86" s="34"/>
      <c r="C86" s="5">
        <v>4440</v>
      </c>
      <c r="D86" s="8" t="s">
        <v>33</v>
      </c>
      <c r="E86" s="52">
        <v>51624</v>
      </c>
    </row>
    <row r="87" spans="1:5" ht="15" customHeight="1">
      <c r="A87" s="13"/>
      <c r="B87" s="33"/>
      <c r="C87" s="5">
        <v>4530</v>
      </c>
      <c r="D87" s="8" t="s">
        <v>56</v>
      </c>
      <c r="E87" s="52">
        <v>100</v>
      </c>
    </row>
    <row r="88" spans="1:5" ht="15" customHeight="1">
      <c r="A88" s="11"/>
      <c r="B88" s="32"/>
      <c r="C88" s="5">
        <v>4610</v>
      </c>
      <c r="D88" s="8" t="s">
        <v>137</v>
      </c>
      <c r="E88" s="52">
        <v>4000</v>
      </c>
    </row>
    <row r="89" spans="1:5" ht="15.75" customHeight="1">
      <c r="A89" s="12"/>
      <c r="B89" s="34"/>
      <c r="C89" s="5">
        <v>6050</v>
      </c>
      <c r="D89" s="8" t="s">
        <v>46</v>
      </c>
      <c r="E89" s="52">
        <v>39541</v>
      </c>
    </row>
    <row r="90" spans="1:5" ht="15" customHeight="1">
      <c r="A90" s="12"/>
      <c r="B90" s="34"/>
      <c r="C90" s="5">
        <v>6060</v>
      </c>
      <c r="D90" s="8" t="s">
        <v>100</v>
      </c>
      <c r="E90" s="52">
        <v>104926</v>
      </c>
    </row>
    <row r="91" spans="1:5" ht="15" customHeight="1">
      <c r="A91" s="12"/>
      <c r="B91" s="39">
        <v>75045</v>
      </c>
      <c r="C91" s="5"/>
      <c r="D91" s="7" t="s">
        <v>13</v>
      </c>
      <c r="E91" s="54">
        <f>SUM(E92:E98)</f>
        <v>29100</v>
      </c>
    </row>
    <row r="92" spans="1:5" ht="15" customHeight="1">
      <c r="A92" s="12"/>
      <c r="B92" s="40"/>
      <c r="C92" s="5">
        <v>3030</v>
      </c>
      <c r="D92" s="8" t="s">
        <v>40</v>
      </c>
      <c r="E92" s="52">
        <v>8884</v>
      </c>
    </row>
    <row r="93" spans="1:5" ht="15" customHeight="1">
      <c r="A93" s="12"/>
      <c r="B93" s="40"/>
      <c r="C93" s="14">
        <v>4110</v>
      </c>
      <c r="D93" s="15" t="s">
        <v>89</v>
      </c>
      <c r="E93" s="60">
        <v>1300</v>
      </c>
    </row>
    <row r="94" spans="1:5" ht="15" customHeight="1">
      <c r="A94" s="12"/>
      <c r="B94" s="40"/>
      <c r="C94" s="5">
        <v>4120</v>
      </c>
      <c r="D94" s="8" t="s">
        <v>88</v>
      </c>
      <c r="E94" s="52">
        <v>200</v>
      </c>
    </row>
    <row r="95" spans="1:5" ht="15" customHeight="1">
      <c r="A95" s="12"/>
      <c r="B95" s="40"/>
      <c r="C95" s="5">
        <v>4170</v>
      </c>
      <c r="D95" s="8" t="s">
        <v>150</v>
      </c>
      <c r="E95" s="52">
        <v>6900</v>
      </c>
    </row>
    <row r="96" spans="1:5" ht="15" customHeight="1">
      <c r="A96" s="12"/>
      <c r="B96" s="40"/>
      <c r="C96" s="5">
        <v>4210</v>
      </c>
      <c r="D96" s="8" t="s">
        <v>29</v>
      </c>
      <c r="E96" s="52">
        <v>2316</v>
      </c>
    </row>
    <row r="97" spans="1:5" ht="15" customHeight="1">
      <c r="A97" s="12"/>
      <c r="B97" s="40"/>
      <c r="C97" s="5">
        <v>4300</v>
      </c>
      <c r="D97" s="8" t="s">
        <v>24</v>
      </c>
      <c r="E97" s="52">
        <v>9380</v>
      </c>
    </row>
    <row r="98" spans="1:5" ht="15" customHeight="1">
      <c r="A98" s="12"/>
      <c r="B98" s="41"/>
      <c r="C98" s="14">
        <v>4410</v>
      </c>
      <c r="D98" s="15" t="s">
        <v>31</v>
      </c>
      <c r="E98" s="60">
        <v>120</v>
      </c>
    </row>
    <row r="99" spans="1:5" ht="15" customHeight="1">
      <c r="A99" s="12"/>
      <c r="B99" s="39">
        <v>75095</v>
      </c>
      <c r="C99" s="5"/>
      <c r="D99" s="7" t="s">
        <v>102</v>
      </c>
      <c r="E99" s="54">
        <f>SUM(E100:E102)</f>
        <v>98500</v>
      </c>
    </row>
    <row r="100" spans="1:5" ht="25.5" customHeight="1">
      <c r="A100" s="12"/>
      <c r="B100" s="40"/>
      <c r="C100" s="5">
        <v>3020</v>
      </c>
      <c r="D100" s="8" t="s">
        <v>135</v>
      </c>
      <c r="E100" s="52">
        <v>7000</v>
      </c>
    </row>
    <row r="101" spans="1:5" ht="15" customHeight="1">
      <c r="A101" s="12"/>
      <c r="B101" s="40"/>
      <c r="C101" s="5">
        <v>4210</v>
      </c>
      <c r="D101" s="8" t="s">
        <v>29</v>
      </c>
      <c r="E101" s="52">
        <v>46500</v>
      </c>
    </row>
    <row r="102" spans="1:5" ht="15" customHeight="1">
      <c r="A102" s="12"/>
      <c r="B102" s="41"/>
      <c r="C102" s="5">
        <v>4300</v>
      </c>
      <c r="D102" s="8" t="s">
        <v>24</v>
      </c>
      <c r="E102" s="52">
        <v>45000</v>
      </c>
    </row>
    <row r="103" spans="1:5" ht="26.25" customHeight="1">
      <c r="A103" s="11">
        <v>754</v>
      </c>
      <c r="B103" s="37"/>
      <c r="C103" s="5"/>
      <c r="D103" s="9" t="s">
        <v>14</v>
      </c>
      <c r="E103" s="58">
        <f>SUM(E104+E124)</f>
        <v>2384422</v>
      </c>
    </row>
    <row r="104" spans="1:5" ht="18" customHeight="1">
      <c r="A104" s="12"/>
      <c r="B104" s="39">
        <v>75411</v>
      </c>
      <c r="C104" s="5"/>
      <c r="D104" s="7" t="s">
        <v>15</v>
      </c>
      <c r="E104" s="54">
        <f>SUM(E105:E123)</f>
        <v>2383922</v>
      </c>
    </row>
    <row r="105" spans="1:5" ht="24.75" customHeight="1">
      <c r="A105" s="12"/>
      <c r="B105" s="40"/>
      <c r="C105" s="5">
        <v>3070</v>
      </c>
      <c r="D105" s="8" t="s">
        <v>147</v>
      </c>
      <c r="E105" s="52">
        <v>125745</v>
      </c>
    </row>
    <row r="106" spans="1:5" ht="15" customHeight="1">
      <c r="A106" s="12"/>
      <c r="B106" s="40"/>
      <c r="C106" s="5">
        <v>4010</v>
      </c>
      <c r="D106" s="8" t="s">
        <v>25</v>
      </c>
      <c r="E106" s="52">
        <v>18200</v>
      </c>
    </row>
    <row r="107" spans="1:5" ht="15" customHeight="1">
      <c r="A107" s="12"/>
      <c r="B107" s="40"/>
      <c r="C107" s="5">
        <v>4040</v>
      </c>
      <c r="D107" s="8" t="s">
        <v>37</v>
      </c>
      <c r="E107" s="52">
        <v>1409</v>
      </c>
    </row>
    <row r="108" spans="1:5" ht="15" customHeight="1">
      <c r="A108" s="12"/>
      <c r="B108" s="40"/>
      <c r="C108" s="5">
        <v>4050</v>
      </c>
      <c r="D108" s="8" t="s">
        <v>42</v>
      </c>
      <c r="E108" s="52">
        <v>1436675</v>
      </c>
    </row>
    <row r="109" spans="1:5" ht="15" customHeight="1">
      <c r="A109" s="12"/>
      <c r="B109" s="40"/>
      <c r="C109" s="5">
        <v>4070</v>
      </c>
      <c r="D109" s="8" t="s">
        <v>43</v>
      </c>
      <c r="E109" s="52">
        <v>121734</v>
      </c>
    </row>
    <row r="110" spans="1:5" ht="15" customHeight="1">
      <c r="A110" s="12"/>
      <c r="B110" s="40"/>
      <c r="C110" s="5">
        <v>4110</v>
      </c>
      <c r="D110" s="8" t="s">
        <v>27</v>
      </c>
      <c r="E110" s="52">
        <v>3379</v>
      </c>
    </row>
    <row r="111" spans="1:5" ht="15" customHeight="1">
      <c r="A111" s="12"/>
      <c r="B111" s="40"/>
      <c r="C111" s="5">
        <v>4120</v>
      </c>
      <c r="D111" s="8" t="s">
        <v>28</v>
      </c>
      <c r="E111" s="52">
        <v>480</v>
      </c>
    </row>
    <row r="112" spans="1:5" ht="15" customHeight="1">
      <c r="A112" s="12"/>
      <c r="B112" s="40"/>
      <c r="C112" s="5">
        <v>4170</v>
      </c>
      <c r="D112" s="8" t="s">
        <v>148</v>
      </c>
      <c r="E112" s="52">
        <v>1800</v>
      </c>
    </row>
    <row r="113" spans="1:5" ht="24.75" customHeight="1">
      <c r="A113" s="12"/>
      <c r="B113" s="40"/>
      <c r="C113" s="5">
        <v>4180</v>
      </c>
      <c r="D113" s="8" t="s">
        <v>149</v>
      </c>
      <c r="E113" s="52">
        <v>104000</v>
      </c>
    </row>
    <row r="114" spans="1:5" ht="15" customHeight="1">
      <c r="A114" s="12"/>
      <c r="B114" s="40"/>
      <c r="C114" s="5">
        <v>4210</v>
      </c>
      <c r="D114" s="8" t="s">
        <v>29</v>
      </c>
      <c r="E114" s="52">
        <v>120000</v>
      </c>
    </row>
    <row r="115" spans="1:5" ht="15" customHeight="1">
      <c r="A115" s="12"/>
      <c r="B115" s="40"/>
      <c r="C115" s="5">
        <v>4220</v>
      </c>
      <c r="D115" s="8" t="s">
        <v>44</v>
      </c>
      <c r="E115" s="52">
        <v>1500</v>
      </c>
    </row>
    <row r="116" spans="1:5" ht="15" customHeight="1">
      <c r="A116" s="12"/>
      <c r="B116" s="40"/>
      <c r="C116" s="5">
        <v>4260</v>
      </c>
      <c r="D116" s="8" t="s">
        <v>30</v>
      </c>
      <c r="E116" s="52">
        <v>20000</v>
      </c>
    </row>
    <row r="117" spans="1:5" ht="15" customHeight="1">
      <c r="A117" s="12"/>
      <c r="B117" s="40"/>
      <c r="C117" s="5">
        <v>4270</v>
      </c>
      <c r="D117" s="8" t="s">
        <v>38</v>
      </c>
      <c r="E117" s="52">
        <v>23000</v>
      </c>
    </row>
    <row r="118" spans="1:5" ht="15" customHeight="1">
      <c r="A118" s="12"/>
      <c r="B118" s="40"/>
      <c r="C118" s="5">
        <v>4280</v>
      </c>
      <c r="D118" s="8" t="s">
        <v>55</v>
      </c>
      <c r="E118" s="52">
        <v>10000</v>
      </c>
    </row>
    <row r="119" spans="1:5" ht="15" customHeight="1">
      <c r="A119" s="12"/>
      <c r="B119" s="40"/>
      <c r="C119" s="5">
        <v>4300</v>
      </c>
      <c r="D119" s="8" t="s">
        <v>24</v>
      </c>
      <c r="E119" s="52">
        <v>70000</v>
      </c>
    </row>
    <row r="120" spans="1:5" ht="15" customHeight="1">
      <c r="A120" s="12"/>
      <c r="B120" s="40"/>
      <c r="C120" s="5">
        <v>4410</v>
      </c>
      <c r="D120" s="8" t="s">
        <v>31</v>
      </c>
      <c r="E120" s="52">
        <v>10000</v>
      </c>
    </row>
    <row r="121" spans="1:5" ht="15" customHeight="1">
      <c r="A121" s="12"/>
      <c r="B121" s="40"/>
      <c r="C121" s="5">
        <v>4430</v>
      </c>
      <c r="D121" s="8" t="s">
        <v>86</v>
      </c>
      <c r="E121" s="52">
        <v>5000</v>
      </c>
    </row>
    <row r="122" spans="1:5" ht="15" customHeight="1">
      <c r="A122" s="12"/>
      <c r="B122" s="40"/>
      <c r="C122" s="5">
        <v>4500</v>
      </c>
      <c r="D122" s="8" t="s">
        <v>138</v>
      </c>
      <c r="E122" s="52">
        <v>11000</v>
      </c>
    </row>
    <row r="123" spans="1:5" ht="15" customHeight="1">
      <c r="A123" s="12"/>
      <c r="B123" s="40"/>
      <c r="C123" s="5">
        <v>6060</v>
      </c>
      <c r="D123" s="8" t="s">
        <v>100</v>
      </c>
      <c r="E123" s="52">
        <v>300000</v>
      </c>
    </row>
    <row r="124" spans="1:5" ht="15" customHeight="1">
      <c r="A124" s="12"/>
      <c r="B124" s="39">
        <v>75414</v>
      </c>
      <c r="C124" s="5"/>
      <c r="D124" s="7" t="s">
        <v>94</v>
      </c>
      <c r="E124" s="54">
        <f>SUM(E125:E126)</f>
        <v>500</v>
      </c>
    </row>
    <row r="125" spans="1:5" ht="15" customHeight="1">
      <c r="A125" s="12"/>
      <c r="B125" s="40"/>
      <c r="C125" s="5">
        <v>4210</v>
      </c>
      <c r="D125" s="8" t="s">
        <v>29</v>
      </c>
      <c r="E125" s="52">
        <v>250</v>
      </c>
    </row>
    <row r="126" spans="1:5" ht="15" customHeight="1">
      <c r="A126" s="13"/>
      <c r="B126" s="41"/>
      <c r="C126" s="5">
        <v>4300</v>
      </c>
      <c r="D126" s="8" t="s">
        <v>24</v>
      </c>
      <c r="E126" s="52">
        <v>250</v>
      </c>
    </row>
    <row r="127" spans="1:5" ht="15" customHeight="1">
      <c r="A127" s="11">
        <v>757</v>
      </c>
      <c r="B127" s="37"/>
      <c r="C127" s="5"/>
      <c r="D127" s="9" t="s">
        <v>91</v>
      </c>
      <c r="E127" s="58">
        <f>SUM(E128+E131)</f>
        <v>394958</v>
      </c>
    </row>
    <row r="128" spans="1:5" ht="26.25" customHeight="1">
      <c r="A128" s="12"/>
      <c r="B128" s="39">
        <v>75702</v>
      </c>
      <c r="C128" s="5"/>
      <c r="D128" s="7" t="s">
        <v>92</v>
      </c>
      <c r="E128" s="54">
        <f>SUM(E129:E130)</f>
        <v>348762</v>
      </c>
    </row>
    <row r="129" spans="1:5" ht="25.5" customHeight="1">
      <c r="A129" s="13"/>
      <c r="B129" s="41"/>
      <c r="C129" s="5">
        <v>8010</v>
      </c>
      <c r="D129" s="8" t="s">
        <v>172</v>
      </c>
      <c r="E129" s="52">
        <v>5086</v>
      </c>
    </row>
    <row r="130" spans="1:5" ht="25.5" customHeight="1">
      <c r="A130" s="11"/>
      <c r="B130" s="38"/>
      <c r="C130" s="5">
        <v>8070</v>
      </c>
      <c r="D130" s="8" t="s">
        <v>130</v>
      </c>
      <c r="E130" s="52">
        <v>343676</v>
      </c>
    </row>
    <row r="131" spans="1:5" ht="38.25" customHeight="1">
      <c r="A131" s="12"/>
      <c r="B131" s="73">
        <v>75704</v>
      </c>
      <c r="C131" s="5"/>
      <c r="D131" s="7" t="s">
        <v>98</v>
      </c>
      <c r="E131" s="54">
        <f>SUM(E132)</f>
        <v>46196</v>
      </c>
    </row>
    <row r="132" spans="1:5" ht="16.5" customHeight="1">
      <c r="A132" s="13"/>
      <c r="B132" s="73"/>
      <c r="C132" s="5">
        <v>8020</v>
      </c>
      <c r="D132" s="8" t="s">
        <v>129</v>
      </c>
      <c r="E132" s="52">
        <v>46196</v>
      </c>
    </row>
    <row r="133" spans="1:5" ht="13.5" customHeight="1">
      <c r="A133" s="11">
        <v>758</v>
      </c>
      <c r="B133" s="38"/>
      <c r="C133" s="5"/>
      <c r="D133" s="9" t="s">
        <v>58</v>
      </c>
      <c r="E133" s="58">
        <f>SUM(E134)</f>
        <v>350400</v>
      </c>
    </row>
    <row r="134" spans="1:5" ht="15" customHeight="1">
      <c r="A134" s="12"/>
      <c r="B134" s="39">
        <v>75818</v>
      </c>
      <c r="C134" s="5"/>
      <c r="D134" s="7" t="s">
        <v>107</v>
      </c>
      <c r="E134" s="54">
        <f>SUM(E135)</f>
        <v>350400</v>
      </c>
    </row>
    <row r="135" spans="1:5" ht="14.25" customHeight="1">
      <c r="A135" s="12"/>
      <c r="B135" s="40"/>
      <c r="C135" s="16">
        <v>4810</v>
      </c>
      <c r="D135" s="8" t="s">
        <v>108</v>
      </c>
      <c r="E135" s="52">
        <f>SUM(E136:E136)</f>
        <v>350400</v>
      </c>
    </row>
    <row r="136" spans="1:5" ht="37.5" customHeight="1">
      <c r="A136" s="12"/>
      <c r="B136" s="40"/>
      <c r="C136" s="18"/>
      <c r="D136" s="8" t="s">
        <v>171</v>
      </c>
      <c r="E136" s="52">
        <v>350400</v>
      </c>
    </row>
    <row r="137" spans="1:5" ht="13.5" customHeight="1">
      <c r="A137" s="11">
        <v>801</v>
      </c>
      <c r="B137" s="37"/>
      <c r="C137" s="5"/>
      <c r="D137" s="9" t="s">
        <v>59</v>
      </c>
      <c r="E137" s="58">
        <f>SUM(E138+E154+E170+E196+E210+E227+E243+E261+E263+E265)</f>
        <v>14804800</v>
      </c>
    </row>
    <row r="138" spans="1:5" ht="15.75" customHeight="1">
      <c r="A138" s="12"/>
      <c r="B138" s="32">
        <v>80102</v>
      </c>
      <c r="C138" s="5"/>
      <c r="D138" s="7" t="s">
        <v>60</v>
      </c>
      <c r="E138" s="54">
        <f>SUM(E139:E153)</f>
        <v>1281054</v>
      </c>
    </row>
    <row r="139" spans="1:5" ht="23.25" customHeight="1">
      <c r="A139" s="12"/>
      <c r="B139" s="34"/>
      <c r="C139" s="5">
        <v>3020</v>
      </c>
      <c r="D139" s="8" t="s">
        <v>101</v>
      </c>
      <c r="E139" s="52">
        <v>60424</v>
      </c>
    </row>
    <row r="140" spans="1:5" ht="15" customHeight="1">
      <c r="A140" s="12"/>
      <c r="B140" s="34"/>
      <c r="C140" s="5">
        <v>4010</v>
      </c>
      <c r="D140" s="8" t="s">
        <v>25</v>
      </c>
      <c r="E140" s="52">
        <v>848793</v>
      </c>
    </row>
    <row r="141" spans="1:5" ht="15" customHeight="1">
      <c r="A141" s="12"/>
      <c r="B141" s="34"/>
      <c r="C141" s="5">
        <v>4040</v>
      </c>
      <c r="D141" s="8" t="s">
        <v>37</v>
      </c>
      <c r="E141" s="52">
        <v>61345</v>
      </c>
    </row>
    <row r="142" spans="1:5" ht="15" customHeight="1">
      <c r="A142" s="12"/>
      <c r="B142" s="34"/>
      <c r="C142" s="5">
        <v>4110</v>
      </c>
      <c r="D142" s="8" t="s">
        <v>27</v>
      </c>
      <c r="E142" s="52">
        <v>170119</v>
      </c>
    </row>
    <row r="143" spans="1:5" ht="15" customHeight="1">
      <c r="A143" s="12"/>
      <c r="B143" s="34"/>
      <c r="C143" s="5">
        <v>4120</v>
      </c>
      <c r="D143" s="8" t="s">
        <v>28</v>
      </c>
      <c r="E143" s="52">
        <v>22298</v>
      </c>
    </row>
    <row r="144" spans="1:5" ht="15" customHeight="1">
      <c r="A144" s="12"/>
      <c r="B144" s="34"/>
      <c r="C144" s="5">
        <v>4210</v>
      </c>
      <c r="D144" s="8" t="s">
        <v>29</v>
      </c>
      <c r="E144" s="52">
        <v>13800</v>
      </c>
    </row>
    <row r="145" spans="1:5" ht="15" customHeight="1">
      <c r="A145" s="12"/>
      <c r="B145" s="34"/>
      <c r="C145" s="5">
        <v>4240</v>
      </c>
      <c r="D145" s="8" t="s">
        <v>61</v>
      </c>
      <c r="E145" s="52">
        <v>5600</v>
      </c>
    </row>
    <row r="146" spans="1:5" ht="15" customHeight="1">
      <c r="A146" s="12"/>
      <c r="B146" s="34"/>
      <c r="C146" s="5">
        <v>4260</v>
      </c>
      <c r="D146" s="8" t="s">
        <v>30</v>
      </c>
      <c r="E146" s="52">
        <v>13400</v>
      </c>
    </row>
    <row r="147" spans="1:5" ht="15" customHeight="1">
      <c r="A147" s="12"/>
      <c r="B147" s="34"/>
      <c r="C147" s="5">
        <v>4270</v>
      </c>
      <c r="D147" s="8" t="s">
        <v>38</v>
      </c>
      <c r="E147" s="52">
        <v>700</v>
      </c>
    </row>
    <row r="148" spans="1:5" ht="15" customHeight="1">
      <c r="A148" s="12"/>
      <c r="B148" s="34"/>
      <c r="C148" s="5">
        <v>4280</v>
      </c>
      <c r="D148" s="8" t="s">
        <v>55</v>
      </c>
      <c r="E148" s="52">
        <v>2200</v>
      </c>
    </row>
    <row r="149" spans="1:5" ht="15" customHeight="1">
      <c r="A149" s="12"/>
      <c r="B149" s="34"/>
      <c r="C149" s="5">
        <v>4300</v>
      </c>
      <c r="D149" s="8" t="s">
        <v>24</v>
      </c>
      <c r="E149" s="52">
        <v>13450</v>
      </c>
    </row>
    <row r="150" spans="1:5" ht="15" customHeight="1">
      <c r="A150" s="12"/>
      <c r="B150" s="34"/>
      <c r="C150" s="5">
        <v>4350</v>
      </c>
      <c r="D150" s="8" t="s">
        <v>154</v>
      </c>
      <c r="E150" s="52">
        <v>930</v>
      </c>
    </row>
    <row r="151" spans="1:5" ht="15" customHeight="1">
      <c r="A151" s="12"/>
      <c r="B151" s="34"/>
      <c r="C151" s="5">
        <v>4410</v>
      </c>
      <c r="D151" s="8" t="s">
        <v>31</v>
      </c>
      <c r="E151" s="52">
        <v>580</v>
      </c>
    </row>
    <row r="152" spans="1:5" ht="15" customHeight="1">
      <c r="A152" s="12"/>
      <c r="B152" s="34"/>
      <c r="C152" s="5">
        <v>4430</v>
      </c>
      <c r="D152" s="8" t="s">
        <v>32</v>
      </c>
      <c r="E152" s="52">
        <v>1200</v>
      </c>
    </row>
    <row r="153" spans="1:5" ht="15" customHeight="1">
      <c r="A153" s="12"/>
      <c r="B153" s="34"/>
      <c r="C153" s="5">
        <v>4440</v>
      </c>
      <c r="D153" s="8" t="s">
        <v>33</v>
      </c>
      <c r="E153" s="52">
        <v>66215</v>
      </c>
    </row>
    <row r="154" spans="1:5" ht="15.75" customHeight="1">
      <c r="A154" s="12"/>
      <c r="B154" s="73">
        <v>80111</v>
      </c>
      <c r="C154" s="5"/>
      <c r="D154" s="7" t="s">
        <v>62</v>
      </c>
      <c r="E154" s="54">
        <f>SUM(E155:E169)</f>
        <v>808035</v>
      </c>
    </row>
    <row r="155" spans="1:5" ht="13.5" customHeight="1">
      <c r="A155" s="12"/>
      <c r="B155" s="73"/>
      <c r="C155" s="5">
        <v>3020</v>
      </c>
      <c r="D155" s="8" t="s">
        <v>41</v>
      </c>
      <c r="E155" s="52">
        <v>18726</v>
      </c>
    </row>
    <row r="156" spans="1:5" ht="15" customHeight="1">
      <c r="A156" s="12"/>
      <c r="B156" s="73"/>
      <c r="C156" s="5">
        <v>4010</v>
      </c>
      <c r="D156" s="8" t="s">
        <v>25</v>
      </c>
      <c r="E156" s="52">
        <v>527632</v>
      </c>
    </row>
    <row r="157" spans="1:5" ht="15" customHeight="1">
      <c r="A157" s="12"/>
      <c r="B157" s="73"/>
      <c r="C157" s="5">
        <v>4040</v>
      </c>
      <c r="D157" s="8" t="s">
        <v>37</v>
      </c>
      <c r="E157" s="52">
        <v>40350</v>
      </c>
    </row>
    <row r="158" spans="1:5" ht="15" customHeight="1">
      <c r="A158" s="12"/>
      <c r="B158" s="73"/>
      <c r="C158" s="5">
        <v>4110</v>
      </c>
      <c r="D158" s="8" t="s">
        <v>27</v>
      </c>
      <c r="E158" s="52">
        <v>103651</v>
      </c>
    </row>
    <row r="159" spans="1:5" ht="15" customHeight="1">
      <c r="A159" s="12"/>
      <c r="B159" s="73"/>
      <c r="C159" s="5">
        <v>4120</v>
      </c>
      <c r="D159" s="8" t="s">
        <v>28</v>
      </c>
      <c r="E159" s="52">
        <v>14013</v>
      </c>
    </row>
    <row r="160" spans="1:5" ht="15" customHeight="1">
      <c r="A160" s="12"/>
      <c r="B160" s="73"/>
      <c r="C160" s="5">
        <v>4210</v>
      </c>
      <c r="D160" s="8" t="s">
        <v>29</v>
      </c>
      <c r="E160" s="52">
        <v>23000</v>
      </c>
    </row>
    <row r="161" spans="1:5" ht="15" customHeight="1">
      <c r="A161" s="12"/>
      <c r="B161" s="73"/>
      <c r="C161" s="5">
        <v>4240</v>
      </c>
      <c r="D161" s="8" t="s">
        <v>61</v>
      </c>
      <c r="E161" s="52">
        <v>5400</v>
      </c>
    </row>
    <row r="162" spans="1:5" ht="12.75" customHeight="1">
      <c r="A162" s="12"/>
      <c r="B162" s="73"/>
      <c r="C162" s="5">
        <v>4260</v>
      </c>
      <c r="D162" s="8" t="s">
        <v>30</v>
      </c>
      <c r="E162" s="52">
        <v>15400</v>
      </c>
    </row>
    <row r="163" spans="1:5" ht="15" customHeight="1">
      <c r="A163" s="12"/>
      <c r="B163" s="73"/>
      <c r="C163" s="5">
        <v>4270</v>
      </c>
      <c r="D163" s="8" t="s">
        <v>38</v>
      </c>
      <c r="E163" s="52">
        <v>1500</v>
      </c>
    </row>
    <row r="164" spans="1:5" ht="15" customHeight="1">
      <c r="A164" s="12"/>
      <c r="B164" s="73"/>
      <c r="C164" s="5">
        <v>4280</v>
      </c>
      <c r="D164" s="8" t="s">
        <v>55</v>
      </c>
      <c r="E164" s="52">
        <v>2400</v>
      </c>
    </row>
    <row r="165" spans="1:5" ht="15" customHeight="1">
      <c r="A165" s="12"/>
      <c r="B165" s="73"/>
      <c r="C165" s="5">
        <v>4300</v>
      </c>
      <c r="D165" s="8" t="s">
        <v>24</v>
      </c>
      <c r="E165" s="52">
        <v>19050</v>
      </c>
    </row>
    <row r="166" spans="1:5" ht="15" customHeight="1">
      <c r="A166" s="12"/>
      <c r="B166" s="73"/>
      <c r="C166" s="5">
        <v>4350</v>
      </c>
      <c r="D166" s="8" t="s">
        <v>154</v>
      </c>
      <c r="E166" s="52">
        <v>1170</v>
      </c>
    </row>
    <row r="167" spans="1:5" ht="15" customHeight="1">
      <c r="A167" s="12"/>
      <c r="B167" s="73"/>
      <c r="C167" s="5">
        <v>4410</v>
      </c>
      <c r="D167" s="8" t="s">
        <v>31</v>
      </c>
      <c r="E167" s="52">
        <v>720</v>
      </c>
    </row>
    <row r="168" spans="1:5" ht="15" customHeight="1">
      <c r="A168" s="12"/>
      <c r="B168" s="73"/>
      <c r="C168" s="5">
        <v>4430</v>
      </c>
      <c r="D168" s="8" t="s">
        <v>32</v>
      </c>
      <c r="E168" s="52">
        <v>1200</v>
      </c>
    </row>
    <row r="169" spans="1:5" ht="15" customHeight="1">
      <c r="A169" s="12"/>
      <c r="B169" s="73"/>
      <c r="C169" s="5">
        <v>4440</v>
      </c>
      <c r="D169" s="8" t="s">
        <v>33</v>
      </c>
      <c r="E169" s="52">
        <v>33823</v>
      </c>
    </row>
    <row r="170" spans="1:5" ht="15" customHeight="1">
      <c r="A170" s="13"/>
      <c r="B170" s="31">
        <v>80120</v>
      </c>
      <c r="C170" s="5"/>
      <c r="D170" s="7" t="s">
        <v>63</v>
      </c>
      <c r="E170" s="54">
        <f>SUM(E171:E195)</f>
        <v>4608580</v>
      </c>
    </row>
    <row r="171" spans="1:5" ht="24" customHeight="1">
      <c r="A171" s="11"/>
      <c r="B171" s="32"/>
      <c r="C171" s="5">
        <v>2540</v>
      </c>
      <c r="D171" s="8" t="s">
        <v>64</v>
      </c>
      <c r="E171" s="52">
        <v>286200</v>
      </c>
    </row>
    <row r="172" spans="1:5" ht="12.75" customHeight="1">
      <c r="A172" s="12"/>
      <c r="B172" s="34"/>
      <c r="C172" s="16"/>
      <c r="D172" s="8" t="s">
        <v>168</v>
      </c>
      <c r="E172" s="52"/>
    </row>
    <row r="173" spans="1:5" ht="17.25" customHeight="1">
      <c r="A173" s="12"/>
      <c r="B173" s="34"/>
      <c r="C173" s="18"/>
      <c r="D173" s="15" t="s">
        <v>169</v>
      </c>
      <c r="E173" s="60"/>
    </row>
    <row r="174" spans="1:5" ht="15" customHeight="1">
      <c r="A174" s="12"/>
      <c r="B174" s="34"/>
      <c r="C174" s="5">
        <v>3020</v>
      </c>
      <c r="D174" s="8" t="s">
        <v>48</v>
      </c>
      <c r="E174" s="52">
        <v>7255</v>
      </c>
    </row>
    <row r="175" spans="1:5" ht="12" customHeight="1">
      <c r="A175" s="12"/>
      <c r="B175" s="34"/>
      <c r="C175" s="5">
        <v>4010</v>
      </c>
      <c r="D175" s="8" t="s">
        <v>25</v>
      </c>
      <c r="E175" s="52">
        <v>1753591</v>
      </c>
    </row>
    <row r="176" spans="1:5" ht="15" customHeight="1">
      <c r="A176" s="12"/>
      <c r="B176" s="34"/>
      <c r="C176" s="5">
        <v>4040</v>
      </c>
      <c r="D176" s="8" t="s">
        <v>37</v>
      </c>
      <c r="E176" s="52">
        <v>133992</v>
      </c>
    </row>
    <row r="177" spans="1:5" ht="15" customHeight="1">
      <c r="A177" s="12"/>
      <c r="B177" s="34"/>
      <c r="C177" s="5">
        <v>4110</v>
      </c>
      <c r="D177" s="8" t="s">
        <v>27</v>
      </c>
      <c r="E177" s="52">
        <v>347602</v>
      </c>
    </row>
    <row r="178" spans="1:5" ht="15" customHeight="1">
      <c r="A178" s="12"/>
      <c r="B178" s="34"/>
      <c r="C178" s="5">
        <v>4120</v>
      </c>
      <c r="D178" s="8" t="s">
        <v>28</v>
      </c>
      <c r="E178" s="52">
        <v>47339</v>
      </c>
    </row>
    <row r="179" spans="1:5" ht="12.75" customHeight="1">
      <c r="A179" s="12"/>
      <c r="B179" s="34"/>
      <c r="C179" s="5">
        <v>4140</v>
      </c>
      <c r="D179" s="8" t="s">
        <v>65</v>
      </c>
      <c r="E179" s="52">
        <v>5000</v>
      </c>
    </row>
    <row r="180" spans="1:5" ht="15" customHeight="1">
      <c r="A180" s="12"/>
      <c r="B180" s="34"/>
      <c r="C180" s="5">
        <v>4210</v>
      </c>
      <c r="D180" s="8" t="s">
        <v>29</v>
      </c>
      <c r="E180" s="52">
        <v>24000</v>
      </c>
    </row>
    <row r="181" spans="1:5" ht="24.75" customHeight="1">
      <c r="A181" s="12"/>
      <c r="B181" s="34"/>
      <c r="C181" s="5">
        <v>4218</v>
      </c>
      <c r="D181" s="8" t="s">
        <v>174</v>
      </c>
      <c r="E181" s="52">
        <v>130107</v>
      </c>
    </row>
    <row r="182" spans="1:5" ht="24.75" customHeight="1">
      <c r="A182" s="12"/>
      <c r="B182" s="34"/>
      <c r="C182" s="5">
        <v>4219</v>
      </c>
      <c r="D182" s="8" t="s">
        <v>175</v>
      </c>
      <c r="E182" s="52">
        <v>68834</v>
      </c>
    </row>
    <row r="183" spans="1:5" ht="15" customHeight="1">
      <c r="A183" s="12"/>
      <c r="B183" s="34"/>
      <c r="C183" s="5">
        <v>4240</v>
      </c>
      <c r="D183" s="8" t="s">
        <v>61</v>
      </c>
      <c r="E183" s="52">
        <v>11000</v>
      </c>
    </row>
    <row r="184" spans="1:5" ht="22.5" customHeight="1">
      <c r="A184" s="12"/>
      <c r="B184" s="34"/>
      <c r="C184" s="5">
        <v>4248</v>
      </c>
      <c r="D184" s="8" t="s">
        <v>176</v>
      </c>
      <c r="E184" s="52">
        <v>40881</v>
      </c>
    </row>
    <row r="185" spans="1:5" ht="33.75" customHeight="1">
      <c r="A185" s="12"/>
      <c r="B185" s="34"/>
      <c r="C185" s="5">
        <v>4249</v>
      </c>
      <c r="D185" s="8" t="s">
        <v>177</v>
      </c>
      <c r="E185" s="52">
        <v>21766</v>
      </c>
    </row>
    <row r="186" spans="1:5" ht="15" customHeight="1">
      <c r="A186" s="12"/>
      <c r="B186" s="34"/>
      <c r="C186" s="5">
        <v>4260</v>
      </c>
      <c r="D186" s="8" t="s">
        <v>30</v>
      </c>
      <c r="E186" s="52">
        <v>93740</v>
      </c>
    </row>
    <row r="187" spans="1:5" ht="15" customHeight="1">
      <c r="A187" s="12"/>
      <c r="B187" s="34"/>
      <c r="C187" s="5">
        <v>4270</v>
      </c>
      <c r="D187" s="8" t="s">
        <v>38</v>
      </c>
      <c r="E187" s="52">
        <v>3250</v>
      </c>
    </row>
    <row r="188" spans="1:5" ht="15.75" customHeight="1">
      <c r="A188" s="12"/>
      <c r="B188" s="34"/>
      <c r="C188" s="5">
        <v>4278</v>
      </c>
      <c r="D188" s="8" t="s">
        <v>166</v>
      </c>
      <c r="E188" s="52">
        <v>191550</v>
      </c>
    </row>
    <row r="189" spans="1:5" ht="27" customHeight="1">
      <c r="A189" s="12"/>
      <c r="B189" s="34"/>
      <c r="C189" s="5">
        <v>4279</v>
      </c>
      <c r="D189" s="8" t="s">
        <v>167</v>
      </c>
      <c r="E189" s="52">
        <v>101340</v>
      </c>
    </row>
    <row r="190" spans="1:5" ht="15" customHeight="1">
      <c r="A190" s="12"/>
      <c r="B190" s="34"/>
      <c r="C190" s="5">
        <v>4280</v>
      </c>
      <c r="D190" s="8" t="s">
        <v>55</v>
      </c>
      <c r="E190" s="52">
        <v>2700</v>
      </c>
    </row>
    <row r="191" spans="1:5" ht="15" customHeight="1">
      <c r="A191" s="12"/>
      <c r="B191" s="34"/>
      <c r="C191" s="5">
        <v>4300</v>
      </c>
      <c r="D191" s="8" t="s">
        <v>24</v>
      </c>
      <c r="E191" s="52">
        <v>33850</v>
      </c>
    </row>
    <row r="192" spans="1:5" ht="15" customHeight="1">
      <c r="A192" s="12"/>
      <c r="B192" s="34"/>
      <c r="C192" s="5">
        <v>4410</v>
      </c>
      <c r="D192" s="8" t="s">
        <v>31</v>
      </c>
      <c r="E192" s="52">
        <v>4540</v>
      </c>
    </row>
    <row r="193" spans="1:5" ht="15" customHeight="1">
      <c r="A193" s="12"/>
      <c r="B193" s="34"/>
      <c r="C193" s="5">
        <v>4430</v>
      </c>
      <c r="D193" s="8" t="s">
        <v>32</v>
      </c>
      <c r="E193" s="52">
        <v>2000</v>
      </c>
    </row>
    <row r="194" spans="1:5" ht="12.75" customHeight="1">
      <c r="A194" s="12"/>
      <c r="B194" s="34"/>
      <c r="C194" s="5">
        <v>4440</v>
      </c>
      <c r="D194" s="8" t="s">
        <v>66</v>
      </c>
      <c r="E194" s="52">
        <v>104964</v>
      </c>
    </row>
    <row r="195" spans="1:5" ht="15" customHeight="1">
      <c r="A195" s="12"/>
      <c r="B195" s="33"/>
      <c r="C195" s="5">
        <v>6050</v>
      </c>
      <c r="D195" s="8" t="s">
        <v>57</v>
      </c>
      <c r="E195" s="52">
        <v>1193079</v>
      </c>
    </row>
    <row r="196" spans="1:5" ht="15" customHeight="1">
      <c r="A196" s="12"/>
      <c r="B196" s="34">
        <v>80123</v>
      </c>
      <c r="C196" s="5"/>
      <c r="D196" s="7" t="s">
        <v>117</v>
      </c>
      <c r="E196" s="54">
        <f>SUM(E197:E209)</f>
        <v>966647</v>
      </c>
    </row>
    <row r="197" spans="1:5" ht="15" customHeight="1">
      <c r="A197" s="12"/>
      <c r="B197" s="34"/>
      <c r="C197" s="5">
        <v>3020</v>
      </c>
      <c r="D197" s="8" t="s">
        <v>41</v>
      </c>
      <c r="E197" s="52">
        <v>5522</v>
      </c>
    </row>
    <row r="198" spans="1:5" ht="15" customHeight="1">
      <c r="A198" s="12"/>
      <c r="B198" s="34"/>
      <c r="C198" s="5">
        <v>4010</v>
      </c>
      <c r="D198" s="8" t="s">
        <v>25</v>
      </c>
      <c r="E198" s="52">
        <v>657318</v>
      </c>
    </row>
    <row r="199" spans="1:5" ht="15" customHeight="1">
      <c r="A199" s="12"/>
      <c r="B199" s="34"/>
      <c r="C199" s="5">
        <v>4040</v>
      </c>
      <c r="D199" s="8" t="s">
        <v>37</v>
      </c>
      <c r="E199" s="52">
        <v>56780</v>
      </c>
    </row>
    <row r="200" spans="1:5" ht="15" customHeight="1">
      <c r="A200" s="12"/>
      <c r="B200" s="34"/>
      <c r="C200" s="5">
        <v>4110</v>
      </c>
      <c r="D200" s="8" t="s">
        <v>27</v>
      </c>
      <c r="E200" s="52">
        <v>133112</v>
      </c>
    </row>
    <row r="201" spans="1:5" ht="15" customHeight="1">
      <c r="A201" s="12"/>
      <c r="B201" s="34"/>
      <c r="C201" s="5">
        <v>4120</v>
      </c>
      <c r="D201" s="8" t="s">
        <v>28</v>
      </c>
      <c r="E201" s="52">
        <v>18129</v>
      </c>
    </row>
    <row r="202" spans="1:5" ht="15" customHeight="1">
      <c r="A202" s="12"/>
      <c r="B202" s="34"/>
      <c r="C202" s="5">
        <v>4210</v>
      </c>
      <c r="D202" s="8" t="s">
        <v>29</v>
      </c>
      <c r="E202" s="52">
        <v>9000</v>
      </c>
    </row>
    <row r="203" spans="1:5" ht="15" customHeight="1">
      <c r="A203" s="12"/>
      <c r="B203" s="34"/>
      <c r="C203" s="5">
        <v>4240</v>
      </c>
      <c r="D203" s="8" t="s">
        <v>61</v>
      </c>
      <c r="E203" s="52">
        <v>5700</v>
      </c>
    </row>
    <row r="204" spans="1:5" ht="15" customHeight="1">
      <c r="A204" s="12"/>
      <c r="B204" s="34"/>
      <c r="C204" s="5">
        <v>4260</v>
      </c>
      <c r="D204" s="8" t="s">
        <v>30</v>
      </c>
      <c r="E204" s="52">
        <v>18800</v>
      </c>
    </row>
    <row r="205" spans="1:5" ht="15" customHeight="1">
      <c r="A205" s="12"/>
      <c r="B205" s="34"/>
      <c r="C205" s="5">
        <v>4270</v>
      </c>
      <c r="D205" s="8" t="s">
        <v>38</v>
      </c>
      <c r="E205" s="52">
        <v>1600</v>
      </c>
    </row>
    <row r="206" spans="1:5" ht="15" customHeight="1">
      <c r="A206" s="12"/>
      <c r="B206" s="34"/>
      <c r="C206" s="5">
        <v>4280</v>
      </c>
      <c r="D206" s="8" t="s">
        <v>55</v>
      </c>
      <c r="E206" s="52">
        <v>1500</v>
      </c>
    </row>
    <row r="207" spans="1:5" ht="15" customHeight="1">
      <c r="A207" s="12"/>
      <c r="B207" s="34"/>
      <c r="C207" s="5">
        <v>4300</v>
      </c>
      <c r="D207" s="8" t="s">
        <v>24</v>
      </c>
      <c r="E207" s="52">
        <v>7040</v>
      </c>
    </row>
    <row r="208" spans="1:5" ht="15" customHeight="1">
      <c r="A208" s="12"/>
      <c r="B208" s="34"/>
      <c r="C208" s="5">
        <v>4410</v>
      </c>
      <c r="D208" s="8" t="s">
        <v>31</v>
      </c>
      <c r="E208" s="52">
        <v>1100</v>
      </c>
    </row>
    <row r="209" spans="1:5" ht="15" customHeight="1">
      <c r="A209" s="12"/>
      <c r="B209" s="34"/>
      <c r="C209" s="5">
        <v>4440</v>
      </c>
      <c r="D209" s="8" t="s">
        <v>66</v>
      </c>
      <c r="E209" s="52">
        <v>51046</v>
      </c>
    </row>
    <row r="210" spans="1:5" ht="14.25" customHeight="1">
      <c r="A210" s="12"/>
      <c r="B210" s="32">
        <v>80130</v>
      </c>
      <c r="C210" s="5"/>
      <c r="D210" s="7" t="s">
        <v>85</v>
      </c>
      <c r="E210" s="54">
        <f>SUM(E211:E226)</f>
        <v>5006163</v>
      </c>
    </row>
    <row r="211" spans="1:5" ht="16.5" customHeight="1">
      <c r="A211" s="12"/>
      <c r="B211" s="34"/>
      <c r="C211" s="5">
        <v>3020</v>
      </c>
      <c r="D211" s="8" t="s">
        <v>41</v>
      </c>
      <c r="E211" s="52">
        <v>85822</v>
      </c>
    </row>
    <row r="212" spans="1:5" ht="15" customHeight="1">
      <c r="A212" s="13"/>
      <c r="B212" s="33"/>
      <c r="C212" s="5">
        <v>4010</v>
      </c>
      <c r="D212" s="8" t="s">
        <v>25</v>
      </c>
      <c r="E212" s="52">
        <v>3218663</v>
      </c>
    </row>
    <row r="213" spans="1:5" ht="15" customHeight="1">
      <c r="A213" s="11"/>
      <c r="B213" s="32"/>
      <c r="C213" s="5">
        <v>4040</v>
      </c>
      <c r="D213" s="8" t="s">
        <v>37</v>
      </c>
      <c r="E213" s="52">
        <v>272551</v>
      </c>
    </row>
    <row r="214" spans="1:5" ht="15" customHeight="1">
      <c r="A214" s="12"/>
      <c r="B214" s="34"/>
      <c r="C214" s="5">
        <v>4110</v>
      </c>
      <c r="D214" s="8" t="s">
        <v>27</v>
      </c>
      <c r="E214" s="52">
        <v>644990</v>
      </c>
    </row>
    <row r="215" spans="1:5" ht="15" customHeight="1">
      <c r="A215" s="12"/>
      <c r="B215" s="34"/>
      <c r="C215" s="5">
        <v>4120</v>
      </c>
      <c r="D215" s="8" t="s">
        <v>28</v>
      </c>
      <c r="E215" s="52">
        <v>87840</v>
      </c>
    </row>
    <row r="216" spans="1:5" ht="15" customHeight="1">
      <c r="A216" s="12"/>
      <c r="B216" s="34"/>
      <c r="C216" s="5">
        <v>4140</v>
      </c>
      <c r="D216" s="8" t="s">
        <v>118</v>
      </c>
      <c r="E216" s="52">
        <v>8400</v>
      </c>
    </row>
    <row r="217" spans="1:5" ht="15" customHeight="1">
      <c r="A217" s="12"/>
      <c r="B217" s="34"/>
      <c r="C217" s="5">
        <v>4210</v>
      </c>
      <c r="D217" s="8" t="s">
        <v>29</v>
      </c>
      <c r="E217" s="52">
        <v>42500</v>
      </c>
    </row>
    <row r="218" spans="1:5" ht="12.75" customHeight="1">
      <c r="A218" s="19"/>
      <c r="B218" s="34"/>
      <c r="C218" s="5">
        <v>4240</v>
      </c>
      <c r="D218" s="8" t="s">
        <v>61</v>
      </c>
      <c r="E218" s="52">
        <v>14420</v>
      </c>
    </row>
    <row r="219" spans="1:5" ht="12" customHeight="1">
      <c r="A219" s="19"/>
      <c r="B219" s="34"/>
      <c r="C219" s="5">
        <v>4260</v>
      </c>
      <c r="D219" s="8" t="s">
        <v>30</v>
      </c>
      <c r="E219" s="52">
        <v>247720</v>
      </c>
    </row>
    <row r="220" spans="1:5" ht="15" customHeight="1">
      <c r="A220" s="19"/>
      <c r="B220" s="34"/>
      <c r="C220" s="5">
        <v>4270</v>
      </c>
      <c r="D220" s="8" t="s">
        <v>38</v>
      </c>
      <c r="E220" s="52">
        <v>9250</v>
      </c>
    </row>
    <row r="221" spans="1:5" ht="15" customHeight="1">
      <c r="A221" s="19"/>
      <c r="B221" s="34"/>
      <c r="C221" s="5">
        <v>4280</v>
      </c>
      <c r="D221" s="8" t="s">
        <v>55</v>
      </c>
      <c r="E221" s="52">
        <v>8300</v>
      </c>
    </row>
    <row r="222" spans="1:5" ht="15" customHeight="1">
      <c r="A222" s="19"/>
      <c r="B222" s="34"/>
      <c r="C222" s="5">
        <v>4300</v>
      </c>
      <c r="D222" s="8" t="s">
        <v>24</v>
      </c>
      <c r="E222" s="52">
        <v>110720</v>
      </c>
    </row>
    <row r="223" spans="1:5" ht="15" customHeight="1">
      <c r="A223" s="19"/>
      <c r="B223" s="34"/>
      <c r="C223" s="5">
        <v>4350</v>
      </c>
      <c r="D223" s="8" t="s">
        <v>154</v>
      </c>
      <c r="E223" s="52">
        <v>1560</v>
      </c>
    </row>
    <row r="224" spans="1:5" ht="15" customHeight="1">
      <c r="A224" s="19"/>
      <c r="B224" s="34"/>
      <c r="C224" s="5">
        <v>4410</v>
      </c>
      <c r="D224" s="8" t="s">
        <v>31</v>
      </c>
      <c r="E224" s="52">
        <v>5240</v>
      </c>
    </row>
    <row r="225" spans="1:5" ht="15" customHeight="1">
      <c r="A225" s="19"/>
      <c r="B225" s="34"/>
      <c r="C225" s="5">
        <v>4430</v>
      </c>
      <c r="D225" s="8" t="s">
        <v>32</v>
      </c>
      <c r="E225" s="52">
        <v>4914</v>
      </c>
    </row>
    <row r="226" spans="1:5" ht="15" customHeight="1">
      <c r="A226" s="19"/>
      <c r="B226" s="34"/>
      <c r="C226" s="5">
        <v>4440</v>
      </c>
      <c r="D226" s="8" t="s">
        <v>66</v>
      </c>
      <c r="E226" s="52">
        <v>243273</v>
      </c>
    </row>
    <row r="227" spans="1:5" ht="15" customHeight="1">
      <c r="A227" s="19"/>
      <c r="B227" s="32">
        <v>80134</v>
      </c>
      <c r="C227" s="5"/>
      <c r="D227" s="7" t="s">
        <v>67</v>
      </c>
      <c r="E227" s="54">
        <f>SUM(E228:E242)</f>
        <v>262066</v>
      </c>
    </row>
    <row r="228" spans="1:5" ht="15" customHeight="1">
      <c r="A228" s="19"/>
      <c r="B228" s="34"/>
      <c r="C228" s="5">
        <v>3020</v>
      </c>
      <c r="D228" s="8" t="s">
        <v>41</v>
      </c>
      <c r="E228" s="52">
        <v>1000</v>
      </c>
    </row>
    <row r="229" spans="1:5" ht="15" customHeight="1">
      <c r="A229" s="19"/>
      <c r="B229" s="34"/>
      <c r="C229" s="5">
        <v>4010</v>
      </c>
      <c r="D229" s="8" t="s">
        <v>25</v>
      </c>
      <c r="E229" s="52">
        <v>173990</v>
      </c>
    </row>
    <row r="230" spans="1:5" ht="15" customHeight="1">
      <c r="A230" s="19"/>
      <c r="B230" s="34"/>
      <c r="C230" s="5">
        <v>4040</v>
      </c>
      <c r="D230" s="8" t="s">
        <v>37</v>
      </c>
      <c r="E230" s="52">
        <v>11600</v>
      </c>
    </row>
    <row r="231" spans="1:5" ht="15" customHeight="1">
      <c r="A231" s="19"/>
      <c r="B231" s="34"/>
      <c r="C231" s="5">
        <v>4110</v>
      </c>
      <c r="D231" s="8" t="s">
        <v>27</v>
      </c>
      <c r="E231" s="52">
        <v>33450</v>
      </c>
    </row>
    <row r="232" spans="1:5" ht="15" customHeight="1">
      <c r="A232" s="19"/>
      <c r="B232" s="34"/>
      <c r="C232" s="5">
        <v>4120</v>
      </c>
      <c r="D232" s="8" t="s">
        <v>28</v>
      </c>
      <c r="E232" s="52">
        <v>4625</v>
      </c>
    </row>
    <row r="233" spans="1:5" ht="15" customHeight="1">
      <c r="A233" s="19"/>
      <c r="B233" s="34"/>
      <c r="C233" s="5">
        <v>4210</v>
      </c>
      <c r="D233" s="8" t="s">
        <v>29</v>
      </c>
      <c r="E233" s="52">
        <v>9400</v>
      </c>
    </row>
    <row r="234" spans="1:5" ht="15" customHeight="1">
      <c r="A234" s="19"/>
      <c r="B234" s="34"/>
      <c r="C234" s="5">
        <v>4240</v>
      </c>
      <c r="D234" s="8" t="s">
        <v>61</v>
      </c>
      <c r="E234" s="52">
        <v>2000</v>
      </c>
    </row>
    <row r="235" spans="1:5" ht="15" customHeight="1">
      <c r="A235" s="19"/>
      <c r="B235" s="34"/>
      <c r="C235" s="5">
        <v>4260</v>
      </c>
      <c r="D235" s="8" t="s">
        <v>30</v>
      </c>
      <c r="E235" s="52">
        <v>8800</v>
      </c>
    </row>
    <row r="236" spans="1:5" ht="15" customHeight="1">
      <c r="A236" s="19"/>
      <c r="B236" s="34"/>
      <c r="C236" s="5">
        <v>4270</v>
      </c>
      <c r="D236" s="8" t="s">
        <v>38</v>
      </c>
      <c r="E236" s="52">
        <v>500</v>
      </c>
    </row>
    <row r="237" spans="1:5" ht="15" customHeight="1">
      <c r="A237" s="19"/>
      <c r="B237" s="34"/>
      <c r="C237" s="5">
        <v>4280</v>
      </c>
      <c r="D237" s="8" t="s">
        <v>55</v>
      </c>
      <c r="E237" s="52">
        <v>1350</v>
      </c>
    </row>
    <row r="238" spans="1:5" ht="15" customHeight="1">
      <c r="A238" s="19"/>
      <c r="B238" s="34"/>
      <c r="C238" s="5">
        <v>4300</v>
      </c>
      <c r="D238" s="8" t="s">
        <v>24</v>
      </c>
      <c r="E238" s="52">
        <v>3630</v>
      </c>
    </row>
    <row r="239" spans="1:5" ht="15" customHeight="1">
      <c r="A239" s="19"/>
      <c r="B239" s="34"/>
      <c r="C239" s="14">
        <v>4350</v>
      </c>
      <c r="D239" s="15" t="s">
        <v>170</v>
      </c>
      <c r="E239" s="60">
        <v>450</v>
      </c>
    </row>
    <row r="240" spans="1:5" ht="15" customHeight="1">
      <c r="A240" s="19"/>
      <c r="B240" s="34"/>
      <c r="C240" s="14">
        <v>4410</v>
      </c>
      <c r="D240" s="15" t="s">
        <v>31</v>
      </c>
      <c r="E240" s="60">
        <v>200</v>
      </c>
    </row>
    <row r="241" spans="1:5" ht="15" customHeight="1">
      <c r="A241" s="19"/>
      <c r="B241" s="34"/>
      <c r="C241" s="5">
        <v>4430</v>
      </c>
      <c r="D241" s="8" t="s">
        <v>32</v>
      </c>
      <c r="E241" s="52">
        <v>1000</v>
      </c>
    </row>
    <row r="242" spans="1:5" ht="15" customHeight="1">
      <c r="A242" s="19"/>
      <c r="B242" s="33"/>
      <c r="C242" s="5">
        <v>4440</v>
      </c>
      <c r="D242" s="8" t="s">
        <v>33</v>
      </c>
      <c r="E242" s="52">
        <v>10071</v>
      </c>
    </row>
    <row r="243" spans="1:5" ht="28.5" customHeight="1">
      <c r="A243" s="19"/>
      <c r="B243" s="34">
        <v>80140</v>
      </c>
      <c r="C243" s="5"/>
      <c r="D243" s="7" t="s">
        <v>97</v>
      </c>
      <c r="E243" s="54">
        <f>SUM(E244:E260)</f>
        <v>1769667</v>
      </c>
    </row>
    <row r="244" spans="1:5" ht="22.5" customHeight="1">
      <c r="A244" s="19"/>
      <c r="B244" s="34"/>
      <c r="C244" s="5">
        <v>3020</v>
      </c>
      <c r="D244" s="8" t="s">
        <v>101</v>
      </c>
      <c r="E244" s="52">
        <v>5300</v>
      </c>
    </row>
    <row r="245" spans="1:5" ht="15" customHeight="1">
      <c r="A245" s="19"/>
      <c r="B245" s="34"/>
      <c r="C245" s="5">
        <v>4010</v>
      </c>
      <c r="D245" s="8" t="s">
        <v>25</v>
      </c>
      <c r="E245" s="52">
        <v>614696</v>
      </c>
    </row>
    <row r="246" spans="1:5" ht="15" customHeight="1">
      <c r="A246" s="19"/>
      <c r="B246" s="34"/>
      <c r="C246" s="5">
        <v>4040</v>
      </c>
      <c r="D246" s="8" t="s">
        <v>37</v>
      </c>
      <c r="E246" s="52">
        <v>50600</v>
      </c>
    </row>
    <row r="247" spans="1:5" ht="15" customHeight="1">
      <c r="A247" s="19"/>
      <c r="B247" s="34"/>
      <c r="C247" s="5">
        <v>4110</v>
      </c>
      <c r="D247" s="8" t="s">
        <v>27</v>
      </c>
      <c r="E247" s="52">
        <v>111678</v>
      </c>
    </row>
    <row r="248" spans="1:5" ht="15" customHeight="1">
      <c r="A248" s="19"/>
      <c r="B248" s="34"/>
      <c r="C248" s="5">
        <v>4120</v>
      </c>
      <c r="D248" s="8" t="s">
        <v>28</v>
      </c>
      <c r="E248" s="52">
        <v>15209</v>
      </c>
    </row>
    <row r="249" spans="1:5" ht="15" customHeight="1">
      <c r="A249" s="19"/>
      <c r="B249" s="34"/>
      <c r="C249" s="5">
        <v>4140</v>
      </c>
      <c r="D249" s="8" t="s">
        <v>65</v>
      </c>
      <c r="E249" s="52">
        <v>10000</v>
      </c>
    </row>
    <row r="250" spans="1:5" ht="15" customHeight="1">
      <c r="A250" s="19"/>
      <c r="B250" s="34"/>
      <c r="C250" s="5">
        <v>4210</v>
      </c>
      <c r="D250" s="8" t="s">
        <v>29</v>
      </c>
      <c r="E250" s="52">
        <v>8800</v>
      </c>
    </row>
    <row r="251" spans="1:5" ht="15" customHeight="1">
      <c r="A251" s="19"/>
      <c r="B251" s="34"/>
      <c r="C251" s="5">
        <v>4260</v>
      </c>
      <c r="D251" s="8" t="s">
        <v>30</v>
      </c>
      <c r="E251" s="52">
        <v>100000</v>
      </c>
    </row>
    <row r="252" spans="1:5" ht="15" customHeight="1">
      <c r="A252" s="19"/>
      <c r="B252" s="34"/>
      <c r="C252" s="5">
        <v>4270</v>
      </c>
      <c r="D252" s="8" t="s">
        <v>38</v>
      </c>
      <c r="E252" s="52">
        <v>3000</v>
      </c>
    </row>
    <row r="253" spans="1:5" ht="15" customHeight="1">
      <c r="A253" s="19"/>
      <c r="B253" s="34"/>
      <c r="C253" s="5">
        <v>4278</v>
      </c>
      <c r="D253" s="8" t="s">
        <v>166</v>
      </c>
      <c r="E253" s="52">
        <v>589229</v>
      </c>
    </row>
    <row r="254" spans="1:5" ht="25.5" customHeight="1">
      <c r="A254" s="19"/>
      <c r="B254" s="34"/>
      <c r="C254" s="5">
        <v>4279</v>
      </c>
      <c r="D254" s="8" t="s">
        <v>167</v>
      </c>
      <c r="E254" s="52">
        <v>190310</v>
      </c>
    </row>
    <row r="255" spans="1:5" ht="15" customHeight="1">
      <c r="A255" s="19"/>
      <c r="B255" s="34"/>
      <c r="C255" s="5">
        <v>4280</v>
      </c>
      <c r="D255" s="8" t="s">
        <v>55</v>
      </c>
      <c r="E255" s="52">
        <v>3000</v>
      </c>
    </row>
    <row r="256" spans="1:5" ht="15" customHeight="1">
      <c r="A256" s="20"/>
      <c r="B256" s="33"/>
      <c r="C256" s="5">
        <v>4300</v>
      </c>
      <c r="D256" s="8" t="s">
        <v>24</v>
      </c>
      <c r="E256" s="52">
        <v>10000</v>
      </c>
    </row>
    <row r="257" spans="1:5" ht="15" customHeight="1">
      <c r="A257" s="48"/>
      <c r="B257" s="32"/>
      <c r="C257" s="5">
        <v>4410</v>
      </c>
      <c r="D257" s="8" t="s">
        <v>31</v>
      </c>
      <c r="E257" s="52">
        <v>1500</v>
      </c>
    </row>
    <row r="258" spans="1:5" ht="15" customHeight="1">
      <c r="A258" s="19"/>
      <c r="B258" s="34"/>
      <c r="C258" s="5">
        <v>4430</v>
      </c>
      <c r="D258" s="8" t="s">
        <v>32</v>
      </c>
      <c r="E258" s="52">
        <v>2000</v>
      </c>
    </row>
    <row r="259" spans="1:5" ht="15" customHeight="1">
      <c r="A259" s="19"/>
      <c r="B259" s="34"/>
      <c r="C259" s="5">
        <v>4440</v>
      </c>
      <c r="D259" s="8" t="s">
        <v>33</v>
      </c>
      <c r="E259" s="52">
        <v>53145</v>
      </c>
    </row>
    <row r="260" spans="1:5" ht="15" customHeight="1">
      <c r="A260" s="19"/>
      <c r="B260" s="34"/>
      <c r="C260" s="5">
        <v>4500</v>
      </c>
      <c r="D260" s="8" t="s">
        <v>99</v>
      </c>
      <c r="E260" s="52">
        <v>1200</v>
      </c>
    </row>
    <row r="261" spans="1:5" ht="15" customHeight="1">
      <c r="A261" s="19"/>
      <c r="B261" s="32">
        <v>80145</v>
      </c>
      <c r="C261" s="5"/>
      <c r="D261" s="7" t="s">
        <v>104</v>
      </c>
      <c r="E261" s="54">
        <f>SUM(E262)</f>
        <v>3500</v>
      </c>
    </row>
    <row r="262" spans="1:5" ht="15" customHeight="1">
      <c r="A262" s="19"/>
      <c r="B262" s="34"/>
      <c r="C262" s="5">
        <v>4170</v>
      </c>
      <c r="D262" s="8" t="s">
        <v>150</v>
      </c>
      <c r="E262" s="52">
        <v>3500</v>
      </c>
    </row>
    <row r="263" spans="1:5" ht="15" customHeight="1">
      <c r="A263" s="19"/>
      <c r="B263" s="32">
        <v>80146</v>
      </c>
      <c r="C263" s="5"/>
      <c r="D263" s="7" t="s">
        <v>105</v>
      </c>
      <c r="E263" s="54">
        <f>SUM(E264)</f>
        <v>45000</v>
      </c>
    </row>
    <row r="264" spans="1:5" ht="15" customHeight="1">
      <c r="A264" s="19"/>
      <c r="B264" s="34"/>
      <c r="C264" s="5">
        <v>4300</v>
      </c>
      <c r="D264" s="8" t="s">
        <v>24</v>
      </c>
      <c r="E264" s="52">
        <v>45000</v>
      </c>
    </row>
    <row r="265" spans="1:5" ht="15" customHeight="1">
      <c r="A265" s="19"/>
      <c r="B265" s="79">
        <v>80195</v>
      </c>
      <c r="C265" s="5"/>
      <c r="D265" s="7" t="s">
        <v>68</v>
      </c>
      <c r="E265" s="54">
        <f>SUM(E266:E270)</f>
        <v>54088</v>
      </c>
    </row>
    <row r="266" spans="1:5" ht="25.5" customHeight="1">
      <c r="A266" s="19"/>
      <c r="B266" s="80"/>
      <c r="C266" s="5">
        <v>4010</v>
      </c>
      <c r="D266" s="10" t="s">
        <v>93</v>
      </c>
      <c r="E266" s="52">
        <v>20000</v>
      </c>
    </row>
    <row r="267" spans="1:5" ht="15" customHeight="1">
      <c r="A267" s="19"/>
      <c r="B267" s="80"/>
      <c r="C267" s="5">
        <v>4110</v>
      </c>
      <c r="D267" s="8" t="s">
        <v>89</v>
      </c>
      <c r="E267" s="52">
        <v>3598</v>
      </c>
    </row>
    <row r="268" spans="1:5" ht="15" customHeight="1">
      <c r="A268" s="19"/>
      <c r="B268" s="80"/>
      <c r="C268" s="5">
        <v>4120</v>
      </c>
      <c r="D268" s="8" t="s">
        <v>88</v>
      </c>
      <c r="E268" s="52">
        <v>490</v>
      </c>
    </row>
    <row r="269" spans="1:5" ht="15" customHeight="1">
      <c r="A269" s="19"/>
      <c r="B269" s="80"/>
      <c r="C269" s="5">
        <v>4210</v>
      </c>
      <c r="D269" s="8" t="s">
        <v>29</v>
      </c>
      <c r="E269" s="52">
        <v>5000</v>
      </c>
    </row>
    <row r="270" spans="1:5" ht="15" customHeight="1">
      <c r="A270" s="19"/>
      <c r="B270" s="80"/>
      <c r="C270" s="5">
        <v>4300</v>
      </c>
      <c r="D270" s="8" t="s">
        <v>24</v>
      </c>
      <c r="E270" s="52">
        <v>25000</v>
      </c>
    </row>
    <row r="271" spans="1:5" ht="15" customHeight="1">
      <c r="A271" s="77">
        <v>851</v>
      </c>
      <c r="B271" s="37"/>
      <c r="C271" s="5"/>
      <c r="D271" s="9" t="s">
        <v>16</v>
      </c>
      <c r="E271" s="58">
        <f>SUM(E272)</f>
        <v>996620</v>
      </c>
    </row>
    <row r="272" spans="1:5" ht="37.5" customHeight="1">
      <c r="A272" s="78"/>
      <c r="B272" s="79">
        <v>85156</v>
      </c>
      <c r="C272" s="44"/>
      <c r="D272" s="7" t="s">
        <v>69</v>
      </c>
      <c r="E272" s="61">
        <f>SUM(E273)</f>
        <v>996620</v>
      </c>
    </row>
    <row r="273" spans="1:5" ht="15" customHeight="1">
      <c r="A273" s="78"/>
      <c r="B273" s="80"/>
      <c r="C273" s="16">
        <v>4130</v>
      </c>
      <c r="D273" s="21" t="s">
        <v>96</v>
      </c>
      <c r="E273" s="59">
        <f>SUM(E274:E276)</f>
        <v>996620</v>
      </c>
    </row>
    <row r="274" spans="1:5" ht="12.75" customHeight="1">
      <c r="A274" s="78"/>
      <c r="B274" s="34"/>
      <c r="C274" s="18"/>
      <c r="D274" s="22" t="s">
        <v>151</v>
      </c>
      <c r="E274" s="62">
        <v>961520</v>
      </c>
    </row>
    <row r="275" spans="1:5" ht="13.5" customHeight="1">
      <c r="A275" s="78"/>
      <c r="B275" s="34"/>
      <c r="C275" s="18"/>
      <c r="D275" s="22" t="s">
        <v>152</v>
      </c>
      <c r="E275" s="62">
        <v>32100</v>
      </c>
    </row>
    <row r="276" spans="1:5" ht="15" customHeight="1">
      <c r="A276" s="78"/>
      <c r="B276" s="34"/>
      <c r="C276" s="14"/>
      <c r="D276" s="23" t="s">
        <v>153</v>
      </c>
      <c r="E276" s="60">
        <v>3000</v>
      </c>
    </row>
    <row r="277" spans="1:5" ht="15" customHeight="1">
      <c r="A277" s="11">
        <v>852</v>
      </c>
      <c r="B277" s="37"/>
      <c r="C277" s="5"/>
      <c r="D277" s="9" t="s">
        <v>123</v>
      </c>
      <c r="E277" s="58">
        <f>SUM(E278+E298+E321+E328+E331+E346)</f>
        <v>9589576</v>
      </c>
    </row>
    <row r="278" spans="1:5" ht="15" customHeight="1">
      <c r="A278" s="12"/>
      <c r="B278" s="32" t="s">
        <v>124</v>
      </c>
      <c r="C278" s="5"/>
      <c r="D278" s="7" t="s">
        <v>70</v>
      </c>
      <c r="E278" s="54">
        <f>SUM(E279:E297)</f>
        <v>1459602</v>
      </c>
    </row>
    <row r="279" spans="1:5" ht="15" customHeight="1">
      <c r="A279" s="12"/>
      <c r="B279" s="34"/>
      <c r="C279" s="14">
        <v>3020</v>
      </c>
      <c r="D279" s="15" t="s">
        <v>71</v>
      </c>
      <c r="E279" s="60">
        <v>37152</v>
      </c>
    </row>
    <row r="280" spans="1:5" ht="15" customHeight="1">
      <c r="A280" s="12"/>
      <c r="B280" s="34"/>
      <c r="C280" s="5">
        <v>3110</v>
      </c>
      <c r="D280" s="10" t="s">
        <v>132</v>
      </c>
      <c r="E280" s="52">
        <v>103033</v>
      </c>
    </row>
    <row r="281" spans="1:5" ht="24" customHeight="1">
      <c r="A281" s="12"/>
      <c r="B281" s="34"/>
      <c r="C281" s="16"/>
      <c r="D281" s="24" t="s">
        <v>163</v>
      </c>
      <c r="E281" s="59"/>
    </row>
    <row r="282" spans="1:5" ht="15" customHeight="1">
      <c r="A282" s="12"/>
      <c r="B282" s="34"/>
      <c r="C282" s="14"/>
      <c r="D282" s="26" t="s">
        <v>162</v>
      </c>
      <c r="E282" s="60"/>
    </row>
    <row r="283" spans="1:5" ht="15" customHeight="1">
      <c r="A283" s="12"/>
      <c r="B283" s="34"/>
      <c r="C283" s="5">
        <v>4010</v>
      </c>
      <c r="D283" s="8" t="s">
        <v>25</v>
      </c>
      <c r="E283" s="52">
        <v>636300</v>
      </c>
    </row>
    <row r="284" spans="1:5" ht="15" customHeight="1">
      <c r="A284" s="12"/>
      <c r="B284" s="34"/>
      <c r="C284" s="5">
        <v>4040</v>
      </c>
      <c r="D284" s="8" t="s">
        <v>37</v>
      </c>
      <c r="E284" s="52">
        <v>65000</v>
      </c>
    </row>
    <row r="285" spans="1:5" ht="15" customHeight="1">
      <c r="A285" s="12"/>
      <c r="B285" s="34"/>
      <c r="C285" s="5">
        <v>4110</v>
      </c>
      <c r="D285" s="8" t="s">
        <v>27</v>
      </c>
      <c r="E285" s="52">
        <v>122700</v>
      </c>
    </row>
    <row r="286" spans="1:5" ht="15" customHeight="1">
      <c r="A286" s="12"/>
      <c r="B286" s="34"/>
      <c r="C286" s="5">
        <v>4120</v>
      </c>
      <c r="D286" s="8" t="s">
        <v>28</v>
      </c>
      <c r="E286" s="52">
        <v>16900</v>
      </c>
    </row>
    <row r="287" spans="1:5" ht="15" customHeight="1">
      <c r="A287" s="12"/>
      <c r="B287" s="34"/>
      <c r="C287" s="5">
        <v>4210</v>
      </c>
      <c r="D287" s="8" t="s">
        <v>29</v>
      </c>
      <c r="E287" s="52">
        <v>95937</v>
      </c>
    </row>
    <row r="288" spans="1:5" ht="15" customHeight="1">
      <c r="A288" s="12"/>
      <c r="B288" s="34"/>
      <c r="C288" s="5">
        <v>4220</v>
      </c>
      <c r="D288" s="8" t="s">
        <v>72</v>
      </c>
      <c r="E288" s="52">
        <v>75000</v>
      </c>
    </row>
    <row r="289" spans="1:5" ht="15" customHeight="1">
      <c r="A289" s="12"/>
      <c r="B289" s="34"/>
      <c r="C289" s="5">
        <v>4230</v>
      </c>
      <c r="D289" s="8" t="s">
        <v>45</v>
      </c>
      <c r="E289" s="52">
        <v>2000</v>
      </c>
    </row>
    <row r="290" spans="1:5" ht="15" customHeight="1">
      <c r="A290" s="12"/>
      <c r="B290" s="34"/>
      <c r="C290" s="5">
        <v>4260</v>
      </c>
      <c r="D290" s="8" t="s">
        <v>30</v>
      </c>
      <c r="E290" s="52">
        <v>30000</v>
      </c>
    </row>
    <row r="291" spans="1:5" ht="15" customHeight="1">
      <c r="A291" s="12"/>
      <c r="B291" s="34"/>
      <c r="C291" s="5">
        <v>4270</v>
      </c>
      <c r="D291" s="8" t="s">
        <v>38</v>
      </c>
      <c r="E291" s="52">
        <v>3000</v>
      </c>
    </row>
    <row r="292" spans="1:5" ht="15" customHeight="1">
      <c r="A292" s="12"/>
      <c r="B292" s="34"/>
      <c r="C292" s="5">
        <v>4280</v>
      </c>
      <c r="D292" s="8" t="s">
        <v>55</v>
      </c>
      <c r="E292" s="52">
        <v>2000</v>
      </c>
    </row>
    <row r="293" spans="1:5" ht="15" customHeight="1">
      <c r="A293" s="12"/>
      <c r="B293" s="34"/>
      <c r="C293" s="5">
        <v>4300</v>
      </c>
      <c r="D293" s="8" t="s">
        <v>24</v>
      </c>
      <c r="E293" s="52">
        <v>24000</v>
      </c>
    </row>
    <row r="294" spans="1:5" ht="27" customHeight="1">
      <c r="A294" s="12"/>
      <c r="B294" s="34"/>
      <c r="C294" s="5">
        <v>4330</v>
      </c>
      <c r="D294" s="8" t="s">
        <v>156</v>
      </c>
      <c r="E294" s="52">
        <v>218064</v>
      </c>
    </row>
    <row r="295" spans="1:5" ht="15" customHeight="1">
      <c r="A295" s="12"/>
      <c r="B295" s="34"/>
      <c r="C295" s="5">
        <v>4430</v>
      </c>
      <c r="D295" s="8" t="s">
        <v>32</v>
      </c>
      <c r="E295" s="52">
        <v>2000</v>
      </c>
    </row>
    <row r="296" spans="1:5" ht="15" customHeight="1">
      <c r="A296" s="12"/>
      <c r="B296" s="34"/>
      <c r="C296" s="5">
        <v>4440</v>
      </c>
      <c r="D296" s="8" t="s">
        <v>33</v>
      </c>
      <c r="E296" s="52">
        <v>26000</v>
      </c>
    </row>
    <row r="297" spans="1:5" ht="15" customHeight="1">
      <c r="A297" s="12"/>
      <c r="B297" s="33"/>
      <c r="C297" s="5">
        <v>4520</v>
      </c>
      <c r="D297" s="8" t="s">
        <v>138</v>
      </c>
      <c r="E297" s="52">
        <v>516</v>
      </c>
    </row>
    <row r="298" spans="1:5" ht="15" customHeight="1">
      <c r="A298" s="13"/>
      <c r="B298" s="31" t="s">
        <v>125</v>
      </c>
      <c r="C298" s="5"/>
      <c r="D298" s="7" t="s">
        <v>73</v>
      </c>
      <c r="E298" s="54">
        <f>SUM(E299:E320)</f>
        <v>6757800</v>
      </c>
    </row>
    <row r="299" spans="1:5" ht="24.75" customHeight="1">
      <c r="A299" s="11"/>
      <c r="B299" s="32"/>
      <c r="C299" s="16">
        <v>2580</v>
      </c>
      <c r="D299" s="24" t="s">
        <v>131</v>
      </c>
      <c r="E299" s="59">
        <v>2916480</v>
      </c>
    </row>
    <row r="300" spans="1:5" ht="12.75" customHeight="1">
      <c r="A300" s="12"/>
      <c r="B300" s="34"/>
      <c r="C300" s="18"/>
      <c r="D300" s="25" t="s">
        <v>157</v>
      </c>
      <c r="E300" s="62"/>
    </row>
    <row r="301" spans="1:5" ht="12" customHeight="1">
      <c r="A301" s="12"/>
      <c r="B301" s="34"/>
      <c r="C301" s="14"/>
      <c r="D301" s="26" t="s">
        <v>158</v>
      </c>
      <c r="E301" s="60"/>
    </row>
    <row r="302" spans="1:5" ht="12" customHeight="1">
      <c r="A302" s="12"/>
      <c r="B302" s="34"/>
      <c r="C302" s="14">
        <v>3020</v>
      </c>
      <c r="D302" s="26" t="s">
        <v>101</v>
      </c>
      <c r="E302" s="60">
        <v>15000</v>
      </c>
    </row>
    <row r="303" spans="1:5" ht="15" customHeight="1">
      <c r="A303" s="12"/>
      <c r="B303" s="34"/>
      <c r="C303" s="5">
        <v>4010</v>
      </c>
      <c r="D303" s="8" t="s">
        <v>25</v>
      </c>
      <c r="E303" s="52">
        <v>2125000</v>
      </c>
    </row>
    <row r="304" spans="1:5" ht="15" customHeight="1">
      <c r="A304" s="12"/>
      <c r="B304" s="34"/>
      <c r="C304" s="5">
        <v>4040</v>
      </c>
      <c r="D304" s="8" t="s">
        <v>37</v>
      </c>
      <c r="E304" s="52">
        <v>175000</v>
      </c>
    </row>
    <row r="305" spans="1:5" ht="15" customHeight="1">
      <c r="A305" s="12"/>
      <c r="B305" s="34"/>
      <c r="C305" s="5">
        <v>4110</v>
      </c>
      <c r="D305" s="8" t="s">
        <v>27</v>
      </c>
      <c r="E305" s="52">
        <v>402300</v>
      </c>
    </row>
    <row r="306" spans="1:5" ht="15" customHeight="1">
      <c r="A306" s="12"/>
      <c r="B306" s="34"/>
      <c r="C306" s="5">
        <v>4120</v>
      </c>
      <c r="D306" s="8" t="s">
        <v>28</v>
      </c>
      <c r="E306" s="52">
        <v>56500</v>
      </c>
    </row>
    <row r="307" spans="1:5" ht="15" customHeight="1">
      <c r="A307" s="12"/>
      <c r="B307" s="34"/>
      <c r="C307" s="5">
        <v>4170</v>
      </c>
      <c r="D307" s="8" t="s">
        <v>150</v>
      </c>
      <c r="E307" s="52">
        <v>6600</v>
      </c>
    </row>
    <row r="308" spans="1:5" ht="15" customHeight="1">
      <c r="A308" s="12"/>
      <c r="B308" s="34"/>
      <c r="C308" s="5">
        <v>4210</v>
      </c>
      <c r="D308" s="8" t="s">
        <v>29</v>
      </c>
      <c r="E308" s="52">
        <v>100000</v>
      </c>
    </row>
    <row r="309" spans="1:5" ht="15" customHeight="1">
      <c r="A309" s="12"/>
      <c r="B309" s="34"/>
      <c r="C309" s="5">
        <v>4220</v>
      </c>
      <c r="D309" s="8" t="s">
        <v>44</v>
      </c>
      <c r="E309" s="52">
        <v>280900</v>
      </c>
    </row>
    <row r="310" spans="1:5" ht="15" customHeight="1">
      <c r="A310" s="12"/>
      <c r="B310" s="34"/>
      <c r="C310" s="5">
        <v>4230</v>
      </c>
      <c r="D310" s="8" t="s">
        <v>109</v>
      </c>
      <c r="E310" s="52">
        <v>60000</v>
      </c>
    </row>
    <row r="311" spans="1:5" ht="15" customHeight="1">
      <c r="A311" s="12"/>
      <c r="B311" s="34"/>
      <c r="C311" s="5">
        <v>4260</v>
      </c>
      <c r="D311" s="8" t="s">
        <v>30</v>
      </c>
      <c r="E311" s="52">
        <v>290000</v>
      </c>
    </row>
    <row r="312" spans="1:5" ht="15" customHeight="1">
      <c r="A312" s="12"/>
      <c r="B312" s="34"/>
      <c r="C312" s="5">
        <v>4270</v>
      </c>
      <c r="D312" s="8" t="s">
        <v>38</v>
      </c>
      <c r="E312" s="52">
        <v>40000</v>
      </c>
    </row>
    <row r="313" spans="1:5" ht="15" customHeight="1">
      <c r="A313" s="12"/>
      <c r="B313" s="34"/>
      <c r="C313" s="5">
        <v>4280</v>
      </c>
      <c r="D313" s="8" t="s">
        <v>55</v>
      </c>
      <c r="E313" s="52">
        <v>12000</v>
      </c>
    </row>
    <row r="314" spans="1:5" ht="15" customHeight="1">
      <c r="A314" s="12"/>
      <c r="B314" s="34"/>
      <c r="C314" s="5">
        <v>4300</v>
      </c>
      <c r="D314" s="8" t="s">
        <v>24</v>
      </c>
      <c r="E314" s="52">
        <v>165700</v>
      </c>
    </row>
    <row r="315" spans="1:5" ht="15" customHeight="1">
      <c r="A315" s="12"/>
      <c r="B315" s="34"/>
      <c r="C315" s="5">
        <v>4350</v>
      </c>
      <c r="D315" s="8" t="s">
        <v>154</v>
      </c>
      <c r="E315" s="52">
        <v>6720</v>
      </c>
    </row>
    <row r="316" spans="1:5" ht="15" customHeight="1">
      <c r="A316" s="12"/>
      <c r="B316" s="34"/>
      <c r="C316" s="5">
        <v>4410</v>
      </c>
      <c r="D316" s="8" t="s">
        <v>31</v>
      </c>
      <c r="E316" s="52">
        <v>5000</v>
      </c>
    </row>
    <row r="317" spans="1:5" ht="15" customHeight="1">
      <c r="A317" s="12"/>
      <c r="B317" s="34"/>
      <c r="C317" s="5">
        <v>4430</v>
      </c>
      <c r="D317" s="8" t="s">
        <v>32</v>
      </c>
      <c r="E317" s="52">
        <v>10000</v>
      </c>
    </row>
    <row r="318" spans="1:5" ht="15" customHeight="1">
      <c r="A318" s="12"/>
      <c r="B318" s="34"/>
      <c r="C318" s="5">
        <v>4440</v>
      </c>
      <c r="D318" s="8" t="s">
        <v>33</v>
      </c>
      <c r="E318" s="52">
        <v>85600</v>
      </c>
    </row>
    <row r="319" spans="1:5" ht="15" customHeight="1">
      <c r="A319" s="12"/>
      <c r="B319" s="34"/>
      <c r="C319" s="5">
        <v>4480</v>
      </c>
      <c r="D319" s="8" t="s">
        <v>34</v>
      </c>
      <c r="E319" s="52">
        <v>4626</v>
      </c>
    </row>
    <row r="320" spans="1:5" ht="15" customHeight="1">
      <c r="A320" s="12"/>
      <c r="B320" s="33"/>
      <c r="C320" s="5">
        <v>4520</v>
      </c>
      <c r="D320" s="8" t="s">
        <v>145</v>
      </c>
      <c r="E320" s="52">
        <v>374</v>
      </c>
    </row>
    <row r="321" spans="1:5" ht="15" customHeight="1">
      <c r="A321" s="12"/>
      <c r="B321" s="32" t="s">
        <v>126</v>
      </c>
      <c r="C321" s="5"/>
      <c r="D321" s="7" t="s">
        <v>74</v>
      </c>
      <c r="E321" s="54">
        <f>SUM(E322:E327)</f>
        <v>932111</v>
      </c>
    </row>
    <row r="322" spans="1:5" ht="15" customHeight="1">
      <c r="A322" s="12"/>
      <c r="B322" s="34"/>
      <c r="C322" s="5">
        <v>3110</v>
      </c>
      <c r="D322" s="8" t="s">
        <v>47</v>
      </c>
      <c r="E322" s="52">
        <v>883895</v>
      </c>
    </row>
    <row r="323" spans="1:5" ht="15" customHeight="1">
      <c r="A323" s="12"/>
      <c r="B323" s="34"/>
      <c r="C323" s="5">
        <v>4110</v>
      </c>
      <c r="D323" s="8" t="s">
        <v>87</v>
      </c>
      <c r="E323" s="52">
        <v>3795</v>
      </c>
    </row>
    <row r="324" spans="1:5" ht="15" customHeight="1">
      <c r="A324" s="12"/>
      <c r="B324" s="34"/>
      <c r="C324" s="5">
        <v>4120</v>
      </c>
      <c r="D324" s="8" t="s">
        <v>88</v>
      </c>
      <c r="E324" s="52">
        <v>572</v>
      </c>
    </row>
    <row r="325" spans="1:5" ht="15" customHeight="1">
      <c r="A325" s="12"/>
      <c r="B325" s="34"/>
      <c r="C325" s="5">
        <v>4170</v>
      </c>
      <c r="D325" s="8" t="s">
        <v>155</v>
      </c>
      <c r="E325" s="52">
        <v>23342</v>
      </c>
    </row>
    <row r="326" spans="1:5" ht="15" customHeight="1">
      <c r="A326" s="12"/>
      <c r="B326" s="34"/>
      <c r="C326" s="5">
        <v>4300</v>
      </c>
      <c r="D326" s="8" t="s">
        <v>24</v>
      </c>
      <c r="E326" s="52">
        <v>3000</v>
      </c>
    </row>
    <row r="327" spans="1:5" ht="25.5" customHeight="1">
      <c r="A327" s="12"/>
      <c r="B327" s="33"/>
      <c r="C327" s="14">
        <v>4330</v>
      </c>
      <c r="D327" s="8" t="s">
        <v>156</v>
      </c>
      <c r="E327" s="60">
        <v>17507</v>
      </c>
    </row>
    <row r="328" spans="1:5" ht="18.75" customHeight="1">
      <c r="A328" s="12"/>
      <c r="B328" s="80" t="s">
        <v>146</v>
      </c>
      <c r="C328" s="45"/>
      <c r="D328" s="28" t="s">
        <v>17</v>
      </c>
      <c r="E328" s="63">
        <f>SUM(E329)</f>
        <v>4000</v>
      </c>
    </row>
    <row r="329" spans="1:5" ht="15" customHeight="1">
      <c r="A329" s="12"/>
      <c r="B329" s="80"/>
      <c r="C329" s="16">
        <v>3110</v>
      </c>
      <c r="D329" s="27" t="s">
        <v>47</v>
      </c>
      <c r="E329" s="59">
        <v>4000</v>
      </c>
    </row>
    <row r="330" spans="1:5" ht="15" customHeight="1">
      <c r="A330" s="12"/>
      <c r="B330" s="33"/>
      <c r="C330" s="14"/>
      <c r="D330" s="15" t="s">
        <v>119</v>
      </c>
      <c r="E330" s="60"/>
    </row>
    <row r="331" spans="1:5" ht="15" customHeight="1">
      <c r="A331" s="12"/>
      <c r="B331" s="34" t="s">
        <v>127</v>
      </c>
      <c r="C331" s="14"/>
      <c r="D331" s="28" t="s">
        <v>18</v>
      </c>
      <c r="E331" s="63">
        <f>SUM(E332:E345)</f>
        <v>431063</v>
      </c>
    </row>
    <row r="332" spans="1:5" ht="15" customHeight="1">
      <c r="A332" s="12"/>
      <c r="B332" s="34"/>
      <c r="C332" s="5">
        <v>4010</v>
      </c>
      <c r="D332" s="8" t="s">
        <v>25</v>
      </c>
      <c r="E332" s="52">
        <v>289343</v>
      </c>
    </row>
    <row r="333" spans="1:5" ht="15" customHeight="1">
      <c r="A333" s="12"/>
      <c r="B333" s="34"/>
      <c r="C333" s="5">
        <v>4040</v>
      </c>
      <c r="D333" s="8" t="s">
        <v>37</v>
      </c>
      <c r="E333" s="52">
        <v>16000</v>
      </c>
    </row>
    <row r="334" spans="1:5" ht="15" customHeight="1">
      <c r="A334" s="12"/>
      <c r="B334" s="34"/>
      <c r="C334" s="5">
        <v>4110</v>
      </c>
      <c r="D334" s="8" t="s">
        <v>27</v>
      </c>
      <c r="E334" s="52">
        <v>53033</v>
      </c>
    </row>
    <row r="335" spans="1:5" ht="15" customHeight="1">
      <c r="A335" s="12"/>
      <c r="B335" s="34"/>
      <c r="C335" s="5">
        <v>4120</v>
      </c>
      <c r="D335" s="8" t="s">
        <v>28</v>
      </c>
      <c r="E335" s="52">
        <v>7328</v>
      </c>
    </row>
    <row r="336" spans="1:5" ht="15" customHeight="1">
      <c r="A336" s="12"/>
      <c r="B336" s="34"/>
      <c r="C336" s="5">
        <v>4170</v>
      </c>
      <c r="D336" s="8" t="s">
        <v>150</v>
      </c>
      <c r="E336" s="52">
        <v>1464</v>
      </c>
    </row>
    <row r="337" spans="1:5" ht="15" customHeight="1">
      <c r="A337" s="12"/>
      <c r="B337" s="34"/>
      <c r="C337" s="5">
        <v>4210</v>
      </c>
      <c r="D337" s="8" t="s">
        <v>29</v>
      </c>
      <c r="E337" s="52">
        <v>9420</v>
      </c>
    </row>
    <row r="338" spans="1:5" ht="15" customHeight="1">
      <c r="A338" s="12"/>
      <c r="B338" s="34"/>
      <c r="C338" s="5">
        <v>4260</v>
      </c>
      <c r="D338" s="8" t="s">
        <v>30</v>
      </c>
      <c r="E338" s="52">
        <v>15568</v>
      </c>
    </row>
    <row r="339" spans="1:5" ht="15" customHeight="1">
      <c r="A339" s="12"/>
      <c r="B339" s="34"/>
      <c r="C339" s="5">
        <v>4270</v>
      </c>
      <c r="D339" s="8" t="s">
        <v>38</v>
      </c>
      <c r="E339" s="52">
        <v>732</v>
      </c>
    </row>
    <row r="340" spans="1:5" ht="15" customHeight="1">
      <c r="A340" s="12"/>
      <c r="B340" s="34"/>
      <c r="C340" s="5">
        <v>4280</v>
      </c>
      <c r="D340" s="8" t="s">
        <v>55</v>
      </c>
      <c r="E340" s="52">
        <v>318</v>
      </c>
    </row>
    <row r="341" spans="1:5" ht="15" customHeight="1">
      <c r="A341" s="12"/>
      <c r="B341" s="34"/>
      <c r="C341" s="5">
        <v>4300</v>
      </c>
      <c r="D341" s="8" t="s">
        <v>24</v>
      </c>
      <c r="E341" s="52">
        <v>29740</v>
      </c>
    </row>
    <row r="342" spans="1:5" ht="15" customHeight="1">
      <c r="A342" s="12"/>
      <c r="B342" s="34"/>
      <c r="C342" s="5">
        <v>4350</v>
      </c>
      <c r="D342" s="8" t="s">
        <v>154</v>
      </c>
      <c r="E342" s="52">
        <v>50</v>
      </c>
    </row>
    <row r="343" spans="1:5" ht="15" customHeight="1">
      <c r="A343" s="13"/>
      <c r="B343" s="33"/>
      <c r="C343" s="5">
        <v>4410</v>
      </c>
      <c r="D343" s="8" t="s">
        <v>31</v>
      </c>
      <c r="E343" s="52">
        <v>600</v>
      </c>
    </row>
    <row r="344" spans="1:5" ht="15" customHeight="1">
      <c r="A344" s="11"/>
      <c r="B344" s="32"/>
      <c r="C344" s="5">
        <v>4430</v>
      </c>
      <c r="D344" s="8" t="s">
        <v>32</v>
      </c>
      <c r="E344" s="52">
        <v>317</v>
      </c>
    </row>
    <row r="345" spans="1:5" ht="15" customHeight="1">
      <c r="A345" s="12"/>
      <c r="B345" s="33"/>
      <c r="C345" s="5">
        <v>4440</v>
      </c>
      <c r="D345" s="8" t="s">
        <v>33</v>
      </c>
      <c r="E345" s="52">
        <v>7150</v>
      </c>
    </row>
    <row r="346" spans="1:5" ht="18" customHeight="1">
      <c r="A346" s="12"/>
      <c r="B346" s="34" t="s">
        <v>140</v>
      </c>
      <c r="C346" s="5"/>
      <c r="D346" s="7" t="s">
        <v>139</v>
      </c>
      <c r="E346" s="54">
        <f>SUM(E347:E348)</f>
        <v>5000</v>
      </c>
    </row>
    <row r="347" spans="1:5" ht="15" customHeight="1">
      <c r="A347" s="12"/>
      <c r="B347" s="34"/>
      <c r="C347" s="5">
        <v>4210</v>
      </c>
      <c r="D347" s="8" t="s">
        <v>29</v>
      </c>
      <c r="E347" s="52">
        <v>2000</v>
      </c>
    </row>
    <row r="348" spans="1:5" ht="15" customHeight="1">
      <c r="A348" s="12"/>
      <c r="B348" s="34"/>
      <c r="C348" s="5">
        <v>4300</v>
      </c>
      <c r="D348" s="8" t="s">
        <v>24</v>
      </c>
      <c r="E348" s="52">
        <v>3000</v>
      </c>
    </row>
    <row r="349" spans="1:5" ht="17.25" customHeight="1">
      <c r="A349" s="11">
        <v>853</v>
      </c>
      <c r="B349" s="32"/>
      <c r="C349" s="5"/>
      <c r="D349" s="9" t="s">
        <v>128</v>
      </c>
      <c r="E349" s="58">
        <f>SUM(E350+E361)</f>
        <v>1192710</v>
      </c>
    </row>
    <row r="350" spans="1:5" ht="17.25" customHeight="1">
      <c r="A350" s="12"/>
      <c r="B350" s="32">
        <v>85321</v>
      </c>
      <c r="C350" s="5"/>
      <c r="D350" s="7" t="s">
        <v>19</v>
      </c>
      <c r="E350" s="54">
        <f>SUM(E351:E360)</f>
        <v>64700</v>
      </c>
    </row>
    <row r="351" spans="1:5" ht="15" customHeight="1">
      <c r="A351" s="12"/>
      <c r="B351" s="34"/>
      <c r="C351" s="5">
        <v>4010</v>
      </c>
      <c r="D351" s="8" t="s">
        <v>25</v>
      </c>
      <c r="E351" s="52">
        <v>32125</v>
      </c>
    </row>
    <row r="352" spans="1:5" ht="15" customHeight="1">
      <c r="A352" s="12"/>
      <c r="B352" s="34"/>
      <c r="C352" s="5">
        <v>4040</v>
      </c>
      <c r="D352" s="8" t="s">
        <v>37</v>
      </c>
      <c r="E352" s="52">
        <v>1905</v>
      </c>
    </row>
    <row r="353" spans="1:5" ht="15" customHeight="1">
      <c r="A353" s="12"/>
      <c r="B353" s="34"/>
      <c r="C353" s="5">
        <v>4110</v>
      </c>
      <c r="D353" s="8" t="s">
        <v>27</v>
      </c>
      <c r="E353" s="52">
        <v>6034</v>
      </c>
    </row>
    <row r="354" spans="1:5" ht="15" customHeight="1">
      <c r="A354" s="12"/>
      <c r="B354" s="34"/>
      <c r="C354" s="5">
        <v>4120</v>
      </c>
      <c r="D354" s="8" t="s">
        <v>28</v>
      </c>
      <c r="E354" s="52">
        <v>834</v>
      </c>
    </row>
    <row r="355" spans="1:5" ht="15" customHeight="1">
      <c r="A355" s="12"/>
      <c r="B355" s="34"/>
      <c r="C355" s="5">
        <v>4170</v>
      </c>
      <c r="D355" s="8" t="s">
        <v>150</v>
      </c>
      <c r="E355" s="52">
        <v>10584</v>
      </c>
    </row>
    <row r="356" spans="1:5" ht="15" customHeight="1">
      <c r="A356" s="12"/>
      <c r="B356" s="34"/>
      <c r="C356" s="5">
        <v>4210</v>
      </c>
      <c r="D356" s="8" t="s">
        <v>29</v>
      </c>
      <c r="E356" s="52">
        <v>800</v>
      </c>
    </row>
    <row r="357" spans="1:5" ht="15" customHeight="1">
      <c r="A357" s="12"/>
      <c r="B357" s="34"/>
      <c r="C357" s="5">
        <v>4260</v>
      </c>
      <c r="D357" s="8" t="s">
        <v>30</v>
      </c>
      <c r="E357" s="52">
        <v>4560</v>
      </c>
    </row>
    <row r="358" spans="1:5" ht="15" customHeight="1">
      <c r="A358" s="12"/>
      <c r="B358" s="34"/>
      <c r="C358" s="5">
        <v>4300</v>
      </c>
      <c r="D358" s="8" t="s">
        <v>24</v>
      </c>
      <c r="E358" s="52">
        <v>6685</v>
      </c>
    </row>
    <row r="359" spans="1:5" ht="15" customHeight="1">
      <c r="A359" s="12"/>
      <c r="B359" s="34"/>
      <c r="C359" s="5">
        <v>4410</v>
      </c>
      <c r="D359" s="8" t="s">
        <v>31</v>
      </c>
      <c r="E359" s="52">
        <v>100</v>
      </c>
    </row>
    <row r="360" spans="1:5" ht="15" customHeight="1">
      <c r="A360" s="12"/>
      <c r="B360" s="33"/>
      <c r="C360" s="5">
        <v>4440</v>
      </c>
      <c r="D360" s="8" t="s">
        <v>66</v>
      </c>
      <c r="E360" s="52">
        <v>1073</v>
      </c>
    </row>
    <row r="361" spans="1:5" ht="15" customHeight="1">
      <c r="A361" s="12"/>
      <c r="B361" s="32">
        <v>85333</v>
      </c>
      <c r="C361" s="5"/>
      <c r="D361" s="7" t="s">
        <v>20</v>
      </c>
      <c r="E361" s="54">
        <f>SUM(E362:E377)</f>
        <v>1128010</v>
      </c>
    </row>
    <row r="362" spans="1:5" ht="14.25" customHeight="1">
      <c r="A362" s="12"/>
      <c r="B362" s="34"/>
      <c r="C362" s="5">
        <v>3020</v>
      </c>
      <c r="D362" s="8" t="s">
        <v>50</v>
      </c>
      <c r="E362" s="52">
        <v>260</v>
      </c>
    </row>
    <row r="363" spans="1:5" ht="15" customHeight="1">
      <c r="A363" s="12"/>
      <c r="B363" s="34"/>
      <c r="C363" s="5">
        <v>4010</v>
      </c>
      <c r="D363" s="8" t="s">
        <v>25</v>
      </c>
      <c r="E363" s="52">
        <v>745292</v>
      </c>
    </row>
    <row r="364" spans="1:5" ht="15" customHeight="1">
      <c r="A364" s="12"/>
      <c r="B364" s="34"/>
      <c r="C364" s="5">
        <v>4040</v>
      </c>
      <c r="D364" s="8" t="s">
        <v>37</v>
      </c>
      <c r="E364" s="52">
        <v>56207</v>
      </c>
    </row>
    <row r="365" spans="1:5" ht="15" customHeight="1">
      <c r="A365" s="12"/>
      <c r="B365" s="34"/>
      <c r="C365" s="5">
        <v>4110</v>
      </c>
      <c r="D365" s="8" t="s">
        <v>27</v>
      </c>
      <c r="E365" s="52">
        <v>137001</v>
      </c>
    </row>
    <row r="366" spans="1:5" ht="15" customHeight="1">
      <c r="A366" s="12"/>
      <c r="B366" s="34"/>
      <c r="C366" s="5">
        <v>4120</v>
      </c>
      <c r="D366" s="8" t="s">
        <v>28</v>
      </c>
      <c r="E366" s="52">
        <v>19483</v>
      </c>
    </row>
    <row r="367" spans="1:5" ht="15" customHeight="1">
      <c r="A367" s="12"/>
      <c r="B367" s="34"/>
      <c r="C367" s="5">
        <v>4210</v>
      </c>
      <c r="D367" s="8" t="s">
        <v>29</v>
      </c>
      <c r="E367" s="52">
        <v>18800</v>
      </c>
    </row>
    <row r="368" spans="1:5" ht="15" customHeight="1">
      <c r="A368" s="12"/>
      <c r="B368" s="34"/>
      <c r="C368" s="5">
        <v>4260</v>
      </c>
      <c r="D368" s="8" t="s">
        <v>30</v>
      </c>
      <c r="E368" s="52">
        <v>20000</v>
      </c>
    </row>
    <row r="369" spans="1:5" ht="15" customHeight="1">
      <c r="A369" s="12"/>
      <c r="B369" s="34"/>
      <c r="C369" s="5">
        <v>4270</v>
      </c>
      <c r="D369" s="8" t="s">
        <v>38</v>
      </c>
      <c r="E369" s="52">
        <v>10000</v>
      </c>
    </row>
    <row r="370" spans="1:5" ht="15" customHeight="1">
      <c r="A370" s="12"/>
      <c r="B370" s="34"/>
      <c r="C370" s="5">
        <v>4280</v>
      </c>
      <c r="D370" s="8" t="s">
        <v>55</v>
      </c>
      <c r="E370" s="52">
        <v>400</v>
      </c>
    </row>
    <row r="371" spans="1:5" ht="15" customHeight="1">
      <c r="A371" s="12"/>
      <c r="B371" s="34"/>
      <c r="C371" s="5">
        <v>4300</v>
      </c>
      <c r="D371" s="8" t="s">
        <v>24</v>
      </c>
      <c r="E371" s="52">
        <v>34400</v>
      </c>
    </row>
    <row r="372" spans="1:5" ht="15" customHeight="1">
      <c r="A372" s="12"/>
      <c r="B372" s="34"/>
      <c r="C372" s="5">
        <v>4410</v>
      </c>
      <c r="D372" s="8" t="s">
        <v>31</v>
      </c>
      <c r="E372" s="52">
        <v>500</v>
      </c>
    </row>
    <row r="373" spans="1:5" ht="15" customHeight="1">
      <c r="A373" s="12"/>
      <c r="B373" s="34"/>
      <c r="C373" s="5">
        <v>4430</v>
      </c>
      <c r="D373" s="8" t="s">
        <v>32</v>
      </c>
      <c r="E373" s="52">
        <v>2500</v>
      </c>
    </row>
    <row r="374" spans="1:5" ht="15" customHeight="1">
      <c r="A374" s="12"/>
      <c r="B374" s="34"/>
      <c r="C374" s="5">
        <v>4440</v>
      </c>
      <c r="D374" s="8" t="s">
        <v>33</v>
      </c>
      <c r="E374" s="52">
        <v>29219</v>
      </c>
    </row>
    <row r="375" spans="1:5" ht="15" customHeight="1">
      <c r="A375" s="12"/>
      <c r="B375" s="34"/>
      <c r="C375" s="5">
        <v>4480</v>
      </c>
      <c r="D375" s="8" t="s">
        <v>90</v>
      </c>
      <c r="E375" s="52">
        <v>3570</v>
      </c>
    </row>
    <row r="376" spans="1:5" ht="15" customHeight="1">
      <c r="A376" s="12"/>
      <c r="B376" s="34"/>
      <c r="C376" s="5">
        <v>4520</v>
      </c>
      <c r="D376" s="8" t="s">
        <v>35</v>
      </c>
      <c r="E376" s="52">
        <v>378</v>
      </c>
    </row>
    <row r="377" spans="1:5" ht="15" customHeight="1">
      <c r="A377" s="12"/>
      <c r="B377" s="34"/>
      <c r="C377" s="5">
        <v>6050</v>
      </c>
      <c r="D377" s="8" t="s">
        <v>46</v>
      </c>
      <c r="E377" s="52">
        <v>50000</v>
      </c>
    </row>
    <row r="378" spans="1:5" ht="15" customHeight="1">
      <c r="A378" s="11">
        <v>854</v>
      </c>
      <c r="B378" s="37"/>
      <c r="C378" s="5"/>
      <c r="D378" s="9" t="s">
        <v>75</v>
      </c>
      <c r="E378" s="58">
        <f>SUM(E379+E385+E407+E421+E443+E438)</f>
        <v>4426845</v>
      </c>
    </row>
    <row r="379" spans="1:5" ht="15" customHeight="1">
      <c r="A379" s="12"/>
      <c r="B379" s="32">
        <v>85401</v>
      </c>
      <c r="C379" s="5"/>
      <c r="D379" s="7" t="s">
        <v>76</v>
      </c>
      <c r="E379" s="54">
        <f>SUM(E380:E384)</f>
        <v>83216</v>
      </c>
    </row>
    <row r="380" spans="1:5" ht="15" customHeight="1">
      <c r="A380" s="12"/>
      <c r="B380" s="34"/>
      <c r="C380" s="5">
        <v>4010</v>
      </c>
      <c r="D380" s="8" t="s">
        <v>25</v>
      </c>
      <c r="E380" s="52">
        <v>58797</v>
      </c>
    </row>
    <row r="381" spans="1:5" ht="15" customHeight="1">
      <c r="A381" s="12"/>
      <c r="B381" s="34"/>
      <c r="C381" s="5">
        <v>4040</v>
      </c>
      <c r="D381" s="8" t="s">
        <v>37</v>
      </c>
      <c r="E381" s="52">
        <v>4890</v>
      </c>
    </row>
    <row r="382" spans="1:5" ht="15" customHeight="1">
      <c r="A382" s="12"/>
      <c r="B382" s="34"/>
      <c r="C382" s="5">
        <v>4110</v>
      </c>
      <c r="D382" s="8" t="s">
        <v>27</v>
      </c>
      <c r="E382" s="52">
        <v>11866</v>
      </c>
    </row>
    <row r="383" spans="1:5" ht="15" customHeight="1">
      <c r="A383" s="12"/>
      <c r="B383" s="34"/>
      <c r="C383" s="5">
        <v>4120</v>
      </c>
      <c r="D383" s="8" t="s">
        <v>28</v>
      </c>
      <c r="E383" s="52">
        <v>1616</v>
      </c>
    </row>
    <row r="384" spans="1:5" ht="15" customHeight="1">
      <c r="A384" s="12"/>
      <c r="B384" s="33"/>
      <c r="C384" s="5">
        <v>4440</v>
      </c>
      <c r="D384" s="8" t="s">
        <v>33</v>
      </c>
      <c r="E384" s="52">
        <v>6047</v>
      </c>
    </row>
    <row r="385" spans="1:5" ht="15" customHeight="1">
      <c r="A385" s="12"/>
      <c r="B385" s="34">
        <v>85403</v>
      </c>
      <c r="C385" s="14"/>
      <c r="D385" s="28" t="s">
        <v>77</v>
      </c>
      <c r="E385" s="63">
        <f>SUM(E386:E406)</f>
        <v>1484608</v>
      </c>
    </row>
    <row r="386" spans="1:5" ht="27" customHeight="1">
      <c r="A386" s="12"/>
      <c r="B386" s="34"/>
      <c r="C386" s="5">
        <v>2540</v>
      </c>
      <c r="D386" s="8" t="s">
        <v>133</v>
      </c>
      <c r="E386" s="52">
        <v>730000</v>
      </c>
    </row>
    <row r="387" spans="1:5" ht="15" customHeight="1">
      <c r="A387" s="12"/>
      <c r="B387" s="34"/>
      <c r="C387" s="14">
        <v>3020</v>
      </c>
      <c r="D387" s="15" t="s">
        <v>50</v>
      </c>
      <c r="E387" s="60">
        <v>1000</v>
      </c>
    </row>
    <row r="388" spans="1:5" ht="15" customHeight="1">
      <c r="A388" s="13"/>
      <c r="B388" s="33"/>
      <c r="C388" s="5">
        <v>3110</v>
      </c>
      <c r="D388" s="8" t="s">
        <v>47</v>
      </c>
      <c r="E388" s="52">
        <v>1500</v>
      </c>
    </row>
    <row r="389" spans="1:5" ht="15" customHeight="1">
      <c r="A389" s="11"/>
      <c r="B389" s="32"/>
      <c r="C389" s="5">
        <v>4010</v>
      </c>
      <c r="D389" s="8" t="s">
        <v>25</v>
      </c>
      <c r="E389" s="52">
        <v>442805</v>
      </c>
    </row>
    <row r="390" spans="1:5" ht="15" customHeight="1">
      <c r="A390" s="12"/>
      <c r="B390" s="34"/>
      <c r="C390" s="14">
        <v>4040</v>
      </c>
      <c r="D390" s="15" t="s">
        <v>37</v>
      </c>
      <c r="E390" s="60">
        <v>31800</v>
      </c>
    </row>
    <row r="391" spans="1:5" ht="15" customHeight="1">
      <c r="A391" s="12"/>
      <c r="B391" s="34"/>
      <c r="C391" s="14">
        <v>4110</v>
      </c>
      <c r="D391" s="15" t="s">
        <v>27</v>
      </c>
      <c r="E391" s="60">
        <v>84030</v>
      </c>
    </row>
    <row r="392" spans="1:5" ht="15" customHeight="1">
      <c r="A392" s="12"/>
      <c r="B392" s="34"/>
      <c r="C392" s="14">
        <v>4120</v>
      </c>
      <c r="D392" s="15" t="s">
        <v>28</v>
      </c>
      <c r="E392" s="60">
        <v>11620</v>
      </c>
    </row>
    <row r="393" spans="1:5" ht="15" customHeight="1">
      <c r="A393" s="12"/>
      <c r="B393" s="34"/>
      <c r="C393" s="5">
        <v>4210</v>
      </c>
      <c r="D393" s="8" t="s">
        <v>29</v>
      </c>
      <c r="E393" s="52">
        <v>8800</v>
      </c>
    </row>
    <row r="394" spans="1:5" ht="24" customHeight="1">
      <c r="A394" s="12"/>
      <c r="B394" s="34"/>
      <c r="C394" s="5">
        <v>4218</v>
      </c>
      <c r="D394" s="8" t="s">
        <v>174</v>
      </c>
      <c r="E394" s="52">
        <v>56683</v>
      </c>
    </row>
    <row r="395" spans="1:5" ht="24" customHeight="1">
      <c r="A395" s="12"/>
      <c r="B395" s="34"/>
      <c r="C395" s="5">
        <v>4219</v>
      </c>
      <c r="D395" s="8" t="s">
        <v>175</v>
      </c>
      <c r="E395" s="52">
        <v>18894</v>
      </c>
    </row>
    <row r="396" spans="1:5" ht="15" customHeight="1">
      <c r="A396" s="12"/>
      <c r="B396" s="34"/>
      <c r="C396" s="5">
        <v>4220</v>
      </c>
      <c r="D396" s="8" t="s">
        <v>44</v>
      </c>
      <c r="E396" s="52">
        <v>3000</v>
      </c>
    </row>
    <row r="397" spans="1:5" ht="15" customHeight="1">
      <c r="A397" s="12"/>
      <c r="B397" s="34"/>
      <c r="C397" s="5">
        <v>4260</v>
      </c>
      <c r="D397" s="8" t="s">
        <v>30</v>
      </c>
      <c r="E397" s="52">
        <v>10500</v>
      </c>
    </row>
    <row r="398" spans="1:5" ht="15" customHeight="1">
      <c r="A398" s="12"/>
      <c r="B398" s="34"/>
      <c r="C398" s="5">
        <v>4270</v>
      </c>
      <c r="D398" s="8" t="s">
        <v>38</v>
      </c>
      <c r="E398" s="52">
        <v>500</v>
      </c>
    </row>
    <row r="399" spans="1:5" ht="15.75" customHeight="1">
      <c r="A399" s="12"/>
      <c r="B399" s="34"/>
      <c r="C399" s="5">
        <v>4278</v>
      </c>
      <c r="D399" s="8" t="s">
        <v>166</v>
      </c>
      <c r="E399" s="52">
        <v>37789</v>
      </c>
    </row>
    <row r="400" spans="1:5" ht="26.25" customHeight="1">
      <c r="A400" s="12"/>
      <c r="B400" s="34"/>
      <c r="C400" s="5">
        <v>4279</v>
      </c>
      <c r="D400" s="8" t="s">
        <v>167</v>
      </c>
      <c r="E400" s="52">
        <v>12596</v>
      </c>
    </row>
    <row r="401" spans="1:5" ht="15" customHeight="1">
      <c r="A401" s="12"/>
      <c r="B401" s="34"/>
      <c r="C401" s="5">
        <v>4280</v>
      </c>
      <c r="D401" s="8" t="s">
        <v>55</v>
      </c>
      <c r="E401" s="52">
        <v>1800</v>
      </c>
    </row>
    <row r="402" spans="1:5" ht="15" customHeight="1">
      <c r="A402" s="12"/>
      <c r="B402" s="34"/>
      <c r="C402" s="5">
        <v>4300</v>
      </c>
      <c r="D402" s="8" t="s">
        <v>24</v>
      </c>
      <c r="E402" s="52">
        <v>5250</v>
      </c>
    </row>
    <row r="403" spans="1:5" ht="15" customHeight="1">
      <c r="A403" s="12"/>
      <c r="B403" s="34"/>
      <c r="C403" s="5">
        <v>4350</v>
      </c>
      <c r="D403" s="8" t="s">
        <v>154</v>
      </c>
      <c r="E403" s="52">
        <v>450</v>
      </c>
    </row>
    <row r="404" spans="1:5" ht="15" customHeight="1">
      <c r="A404" s="12"/>
      <c r="B404" s="34"/>
      <c r="C404" s="5">
        <v>4410</v>
      </c>
      <c r="D404" s="8" t="s">
        <v>31</v>
      </c>
      <c r="E404" s="52">
        <v>400</v>
      </c>
    </row>
    <row r="405" spans="1:5" ht="15" customHeight="1">
      <c r="A405" s="12"/>
      <c r="B405" s="34"/>
      <c r="C405" s="5">
        <v>4430</v>
      </c>
      <c r="D405" s="8" t="s">
        <v>32</v>
      </c>
      <c r="E405" s="52">
        <v>1215</v>
      </c>
    </row>
    <row r="406" spans="1:5" ht="15" customHeight="1">
      <c r="A406" s="12"/>
      <c r="B406" s="33"/>
      <c r="C406" s="5">
        <v>4440</v>
      </c>
      <c r="D406" s="8" t="s">
        <v>33</v>
      </c>
      <c r="E406" s="52">
        <v>23976</v>
      </c>
    </row>
    <row r="407" spans="1:5" ht="28.5" customHeight="1">
      <c r="A407" s="12"/>
      <c r="B407" s="73">
        <v>85406</v>
      </c>
      <c r="C407" s="5"/>
      <c r="D407" s="7" t="s">
        <v>78</v>
      </c>
      <c r="E407" s="54">
        <f>SUM(E408:E420)</f>
        <v>747460</v>
      </c>
    </row>
    <row r="408" spans="1:5" ht="15.75" customHeight="1">
      <c r="A408" s="12"/>
      <c r="B408" s="73"/>
      <c r="C408" s="5">
        <v>4010</v>
      </c>
      <c r="D408" s="8" t="s">
        <v>25</v>
      </c>
      <c r="E408" s="52">
        <v>509976</v>
      </c>
    </row>
    <row r="409" spans="1:5" ht="16.5" customHeight="1">
      <c r="A409" s="12"/>
      <c r="B409" s="73"/>
      <c r="C409" s="5">
        <v>4040</v>
      </c>
      <c r="D409" s="8" t="s">
        <v>37</v>
      </c>
      <c r="E409" s="52">
        <v>36812</v>
      </c>
    </row>
    <row r="410" spans="1:5" ht="16.5" customHeight="1">
      <c r="A410" s="12"/>
      <c r="B410" s="73"/>
      <c r="C410" s="5">
        <v>4110</v>
      </c>
      <c r="D410" s="8" t="s">
        <v>27</v>
      </c>
      <c r="E410" s="52">
        <v>98376</v>
      </c>
    </row>
    <row r="411" spans="1:5" ht="16.5" customHeight="1">
      <c r="A411" s="12"/>
      <c r="B411" s="73"/>
      <c r="C411" s="5">
        <v>4120</v>
      </c>
      <c r="D411" s="8" t="s">
        <v>28</v>
      </c>
      <c r="E411" s="52">
        <v>13671</v>
      </c>
    </row>
    <row r="412" spans="1:5" ht="16.5" customHeight="1">
      <c r="A412" s="12"/>
      <c r="B412" s="73"/>
      <c r="C412" s="5">
        <v>4170</v>
      </c>
      <c r="D412" s="8" t="s">
        <v>25</v>
      </c>
      <c r="E412" s="52">
        <v>4200</v>
      </c>
    </row>
    <row r="413" spans="1:5" ht="16.5" customHeight="1">
      <c r="A413" s="12"/>
      <c r="B413" s="73"/>
      <c r="C413" s="5">
        <v>4210</v>
      </c>
      <c r="D413" s="8" t="s">
        <v>29</v>
      </c>
      <c r="E413" s="52">
        <v>10000</v>
      </c>
    </row>
    <row r="414" spans="1:5" ht="16.5" customHeight="1">
      <c r="A414" s="12"/>
      <c r="B414" s="73"/>
      <c r="C414" s="5">
        <v>4240</v>
      </c>
      <c r="D414" s="8" t="s">
        <v>79</v>
      </c>
      <c r="E414" s="52">
        <v>2500</v>
      </c>
    </row>
    <row r="415" spans="1:5" ht="17.25" customHeight="1">
      <c r="A415" s="12"/>
      <c r="B415" s="73"/>
      <c r="C415" s="5">
        <v>4270</v>
      </c>
      <c r="D415" s="8" t="s">
        <v>38</v>
      </c>
      <c r="E415" s="52">
        <v>1000</v>
      </c>
    </row>
    <row r="416" spans="1:5" ht="15.75" customHeight="1">
      <c r="A416" s="12"/>
      <c r="B416" s="73"/>
      <c r="C416" s="5">
        <v>4280</v>
      </c>
      <c r="D416" s="8" t="s">
        <v>55</v>
      </c>
      <c r="E416" s="52">
        <v>500</v>
      </c>
    </row>
    <row r="417" spans="1:5" ht="17.25" customHeight="1">
      <c r="A417" s="12"/>
      <c r="B417" s="73"/>
      <c r="C417" s="5">
        <v>4300</v>
      </c>
      <c r="D417" s="8" t="s">
        <v>24</v>
      </c>
      <c r="E417" s="52">
        <v>8800</v>
      </c>
    </row>
    <row r="418" spans="1:5" ht="16.5" customHeight="1">
      <c r="A418" s="12"/>
      <c r="B418" s="73"/>
      <c r="C418" s="5">
        <v>4410</v>
      </c>
      <c r="D418" s="8" t="s">
        <v>31</v>
      </c>
      <c r="E418" s="52">
        <v>1000</v>
      </c>
    </row>
    <row r="419" spans="1:5" ht="15" customHeight="1">
      <c r="A419" s="12"/>
      <c r="B419" s="73"/>
      <c r="C419" s="5">
        <v>4430</v>
      </c>
      <c r="D419" s="8" t="s">
        <v>32</v>
      </c>
      <c r="E419" s="52">
        <v>27200</v>
      </c>
    </row>
    <row r="420" spans="1:5" ht="15" customHeight="1">
      <c r="A420" s="12"/>
      <c r="B420" s="73"/>
      <c r="C420" s="5">
        <v>4440</v>
      </c>
      <c r="D420" s="8" t="s">
        <v>66</v>
      </c>
      <c r="E420" s="52">
        <v>33425</v>
      </c>
    </row>
    <row r="421" spans="1:5" ht="18" customHeight="1">
      <c r="A421" s="12"/>
      <c r="B421" s="32">
        <v>85410</v>
      </c>
      <c r="C421" s="5"/>
      <c r="D421" s="7" t="s">
        <v>80</v>
      </c>
      <c r="E421" s="54">
        <f>SUM(E422:E437)</f>
        <v>901461</v>
      </c>
    </row>
    <row r="422" spans="1:5" ht="17.25" customHeight="1">
      <c r="A422" s="12"/>
      <c r="B422" s="34"/>
      <c r="C422" s="5">
        <v>3020</v>
      </c>
      <c r="D422" s="8" t="s">
        <v>48</v>
      </c>
      <c r="E422" s="52">
        <v>10751</v>
      </c>
    </row>
    <row r="423" spans="1:5" ht="15" customHeight="1">
      <c r="A423" s="12"/>
      <c r="B423" s="34"/>
      <c r="C423" s="5">
        <v>4010</v>
      </c>
      <c r="D423" s="8" t="s">
        <v>25</v>
      </c>
      <c r="E423" s="52">
        <v>488106</v>
      </c>
    </row>
    <row r="424" spans="1:5" ht="15" customHeight="1">
      <c r="A424" s="12"/>
      <c r="B424" s="34"/>
      <c r="C424" s="5">
        <v>4040</v>
      </c>
      <c r="D424" s="8" t="s">
        <v>37</v>
      </c>
      <c r="E424" s="52">
        <v>38900</v>
      </c>
    </row>
    <row r="425" spans="1:5" ht="15" customHeight="1">
      <c r="A425" s="12"/>
      <c r="B425" s="34"/>
      <c r="C425" s="5">
        <v>4110</v>
      </c>
      <c r="D425" s="8" t="s">
        <v>27</v>
      </c>
      <c r="E425" s="52">
        <v>90936</v>
      </c>
    </row>
    <row r="426" spans="1:5" ht="15" customHeight="1">
      <c r="A426" s="12"/>
      <c r="B426" s="34"/>
      <c r="C426" s="5">
        <v>4120</v>
      </c>
      <c r="D426" s="8" t="s">
        <v>28</v>
      </c>
      <c r="E426" s="52">
        <v>12697</v>
      </c>
    </row>
    <row r="427" spans="1:5" ht="15" customHeight="1">
      <c r="A427" s="12"/>
      <c r="B427" s="34"/>
      <c r="C427" s="5">
        <v>4210</v>
      </c>
      <c r="D427" s="8" t="s">
        <v>29</v>
      </c>
      <c r="E427" s="52">
        <v>15000</v>
      </c>
    </row>
    <row r="428" spans="1:5" ht="15" customHeight="1">
      <c r="A428" s="12"/>
      <c r="B428" s="34"/>
      <c r="C428" s="5">
        <v>4240</v>
      </c>
      <c r="D428" s="8" t="s">
        <v>79</v>
      </c>
      <c r="E428" s="52"/>
    </row>
    <row r="429" spans="1:5" ht="15" customHeight="1">
      <c r="A429" s="12"/>
      <c r="B429" s="34"/>
      <c r="C429" s="5">
        <v>4260</v>
      </c>
      <c r="D429" s="8" t="s">
        <v>30</v>
      </c>
      <c r="E429" s="52">
        <v>183000</v>
      </c>
    </row>
    <row r="430" spans="1:5" ht="15" customHeight="1">
      <c r="A430" s="13"/>
      <c r="B430" s="33"/>
      <c r="C430" s="5">
        <v>4270</v>
      </c>
      <c r="D430" s="8" t="s">
        <v>38</v>
      </c>
      <c r="E430" s="52">
        <v>4000</v>
      </c>
    </row>
    <row r="431" spans="1:5" ht="15" customHeight="1">
      <c r="A431" s="11"/>
      <c r="B431" s="32"/>
      <c r="C431" s="5">
        <v>4280</v>
      </c>
      <c r="D431" s="8" t="s">
        <v>55</v>
      </c>
      <c r="E431" s="52">
        <v>1500</v>
      </c>
    </row>
    <row r="432" spans="1:5" ht="15" customHeight="1">
      <c r="A432" s="12"/>
      <c r="B432" s="34"/>
      <c r="C432" s="5">
        <v>4300</v>
      </c>
      <c r="D432" s="8" t="s">
        <v>24</v>
      </c>
      <c r="E432" s="52">
        <v>15051</v>
      </c>
    </row>
    <row r="433" spans="1:5" ht="15" customHeight="1">
      <c r="A433" s="12"/>
      <c r="B433" s="34"/>
      <c r="C433" s="5">
        <v>4350</v>
      </c>
      <c r="D433" s="8" t="s">
        <v>154</v>
      </c>
      <c r="E433" s="52">
        <v>1500</v>
      </c>
    </row>
    <row r="434" spans="1:5" ht="15" customHeight="1">
      <c r="A434" s="12"/>
      <c r="B434" s="34"/>
      <c r="C434" s="5">
        <v>4410</v>
      </c>
      <c r="D434" s="8" t="s">
        <v>31</v>
      </c>
      <c r="E434" s="52">
        <v>700</v>
      </c>
    </row>
    <row r="435" spans="1:5" ht="15" customHeight="1">
      <c r="A435" s="12"/>
      <c r="B435" s="34"/>
      <c r="C435" s="5">
        <v>4430</v>
      </c>
      <c r="D435" s="8" t="s">
        <v>32</v>
      </c>
      <c r="E435" s="52">
        <v>750</v>
      </c>
    </row>
    <row r="436" spans="1:5" ht="15" customHeight="1">
      <c r="A436" s="12"/>
      <c r="B436" s="34"/>
      <c r="C436" s="5">
        <v>4440</v>
      </c>
      <c r="D436" s="8" t="s">
        <v>33</v>
      </c>
      <c r="E436" s="52">
        <v>37070</v>
      </c>
    </row>
    <row r="437" spans="1:5" ht="15" customHeight="1">
      <c r="A437" s="12"/>
      <c r="B437" s="34"/>
      <c r="C437" s="5">
        <v>4530</v>
      </c>
      <c r="D437" s="8" t="s">
        <v>184</v>
      </c>
      <c r="E437" s="52">
        <v>1500</v>
      </c>
    </row>
    <row r="438" spans="1:5" ht="15" customHeight="1">
      <c r="A438" s="12"/>
      <c r="B438" s="32" t="s">
        <v>178</v>
      </c>
      <c r="C438" s="5"/>
      <c r="D438" s="7" t="s">
        <v>179</v>
      </c>
      <c r="E438" s="53">
        <f>SUM(E439:E442)</f>
        <v>1205100</v>
      </c>
    </row>
    <row r="439" spans="1:5" ht="15" customHeight="1">
      <c r="A439" s="12"/>
      <c r="B439" s="34"/>
      <c r="C439" s="5">
        <v>3248</v>
      </c>
      <c r="D439" s="8" t="s">
        <v>180</v>
      </c>
      <c r="E439" s="52">
        <v>1151100</v>
      </c>
    </row>
    <row r="440" spans="1:5" ht="24.75" customHeight="1">
      <c r="A440" s="12"/>
      <c r="B440" s="34"/>
      <c r="C440" s="5">
        <v>4019</v>
      </c>
      <c r="D440" s="8" t="s">
        <v>181</v>
      </c>
      <c r="E440" s="52">
        <v>45121</v>
      </c>
    </row>
    <row r="441" spans="1:5" ht="35.25" customHeight="1">
      <c r="A441" s="12"/>
      <c r="B441" s="34"/>
      <c r="C441" s="5">
        <v>4119</v>
      </c>
      <c r="D441" s="8" t="s">
        <v>182</v>
      </c>
      <c r="E441" s="52">
        <v>7774</v>
      </c>
    </row>
    <row r="442" spans="1:5" ht="25.5" customHeight="1">
      <c r="A442" s="12"/>
      <c r="B442" s="34"/>
      <c r="C442" s="5">
        <v>4129</v>
      </c>
      <c r="D442" s="8" t="s">
        <v>183</v>
      </c>
      <c r="E442" s="52">
        <v>1105</v>
      </c>
    </row>
    <row r="443" spans="1:5" ht="15" customHeight="1">
      <c r="A443" s="12"/>
      <c r="B443" s="32" t="s">
        <v>134</v>
      </c>
      <c r="C443" s="5"/>
      <c r="D443" s="7" t="s">
        <v>105</v>
      </c>
      <c r="E443" s="54">
        <f>SUM(E444)</f>
        <v>5000</v>
      </c>
    </row>
    <row r="444" spans="1:5" ht="15" customHeight="1">
      <c r="A444" s="12"/>
      <c r="B444" s="34"/>
      <c r="C444" s="5">
        <v>4300</v>
      </c>
      <c r="D444" s="8" t="s">
        <v>24</v>
      </c>
      <c r="E444" s="52">
        <v>5000</v>
      </c>
    </row>
    <row r="445" spans="1:5" ht="18" customHeight="1">
      <c r="A445" s="11">
        <v>921</v>
      </c>
      <c r="B445" s="32"/>
      <c r="C445" s="16"/>
      <c r="D445" s="35" t="s">
        <v>81</v>
      </c>
      <c r="E445" s="64">
        <f>SUM(E446+E451)</f>
        <v>440524</v>
      </c>
    </row>
    <row r="446" spans="1:5" ht="15" customHeight="1">
      <c r="A446" s="12"/>
      <c r="B446" s="32">
        <v>92105</v>
      </c>
      <c r="C446" s="16"/>
      <c r="D446" s="17" t="s">
        <v>82</v>
      </c>
      <c r="E446" s="61">
        <f>SUM(E447:E450)</f>
        <v>45000</v>
      </c>
    </row>
    <row r="447" spans="1:5" ht="18" customHeight="1">
      <c r="A447" s="12"/>
      <c r="B447" s="34"/>
      <c r="C447" s="16">
        <v>3020</v>
      </c>
      <c r="D447" s="27" t="s">
        <v>48</v>
      </c>
      <c r="E447" s="59">
        <v>3000</v>
      </c>
    </row>
    <row r="448" spans="1:5" ht="15" customHeight="1">
      <c r="A448" s="12"/>
      <c r="B448" s="34"/>
      <c r="C448" s="5">
        <v>4210</v>
      </c>
      <c r="D448" s="8" t="s">
        <v>29</v>
      </c>
      <c r="E448" s="52">
        <v>18000</v>
      </c>
    </row>
    <row r="449" spans="1:5" s="50" customFormat="1" ht="15" customHeight="1">
      <c r="A449" s="12"/>
      <c r="B449" s="34"/>
      <c r="C449" s="5">
        <v>4300</v>
      </c>
      <c r="D449" s="8" t="s">
        <v>24</v>
      </c>
      <c r="E449" s="52">
        <v>23500</v>
      </c>
    </row>
    <row r="450" spans="1:5" ht="15" customHeight="1">
      <c r="A450" s="12"/>
      <c r="B450" s="33"/>
      <c r="C450" s="5">
        <v>4430</v>
      </c>
      <c r="D450" s="8" t="s">
        <v>32</v>
      </c>
      <c r="E450" s="52">
        <v>500</v>
      </c>
    </row>
    <row r="451" spans="1:5" ht="15" customHeight="1">
      <c r="A451" s="12"/>
      <c r="B451" s="34" t="s">
        <v>185</v>
      </c>
      <c r="C451" s="16"/>
      <c r="D451" s="17" t="s">
        <v>186</v>
      </c>
      <c r="E451" s="69">
        <f>SUM(E452:E453)</f>
        <v>395524</v>
      </c>
    </row>
    <row r="452" spans="1:5" ht="15" customHeight="1">
      <c r="A452" s="12"/>
      <c r="B452" s="34"/>
      <c r="C452" s="5">
        <v>4278</v>
      </c>
      <c r="D452" s="8" t="s">
        <v>166</v>
      </c>
      <c r="E452" s="52">
        <v>296642</v>
      </c>
    </row>
    <row r="453" spans="1:5" ht="25.5" customHeight="1">
      <c r="A453" s="12"/>
      <c r="B453" s="34"/>
      <c r="C453" s="5">
        <v>4279</v>
      </c>
      <c r="D453" s="8" t="s">
        <v>167</v>
      </c>
      <c r="E453" s="52">
        <v>98882</v>
      </c>
    </row>
    <row r="454" spans="1:5" ht="15" customHeight="1">
      <c r="A454" s="11">
        <v>926</v>
      </c>
      <c r="B454" s="32"/>
      <c r="C454" s="16"/>
      <c r="D454" s="35" t="s">
        <v>83</v>
      </c>
      <c r="E454" s="64">
        <f>SUM(E455)</f>
        <v>10000</v>
      </c>
    </row>
    <row r="455" spans="1:5" ht="15" customHeight="1">
      <c r="A455" s="12"/>
      <c r="B455" s="32">
        <v>92695</v>
      </c>
      <c r="C455" s="5"/>
      <c r="D455" s="7" t="s">
        <v>68</v>
      </c>
      <c r="E455" s="54">
        <f>SUM(E456:E458)</f>
        <v>10000</v>
      </c>
    </row>
    <row r="456" spans="1:5" ht="15" customHeight="1">
      <c r="A456" s="12"/>
      <c r="B456" s="34"/>
      <c r="C456" s="5">
        <v>3030</v>
      </c>
      <c r="D456" s="8" t="s">
        <v>40</v>
      </c>
      <c r="E456" s="52"/>
    </row>
    <row r="457" spans="1:5" ht="15" customHeight="1">
      <c r="A457" s="12"/>
      <c r="B457" s="34"/>
      <c r="C457" s="5">
        <v>4210</v>
      </c>
      <c r="D457" s="8" t="s">
        <v>29</v>
      </c>
      <c r="E457" s="52">
        <v>5000</v>
      </c>
    </row>
    <row r="458" spans="1:5" ht="15" customHeight="1">
      <c r="A458" s="12"/>
      <c r="B458" s="34"/>
      <c r="C458" s="16">
        <v>4300</v>
      </c>
      <c r="D458" s="27" t="s">
        <v>24</v>
      </c>
      <c r="E458" s="59">
        <v>5000</v>
      </c>
    </row>
    <row r="459" spans="1:5" ht="15" customHeight="1" thickBot="1">
      <c r="A459" s="67"/>
      <c r="B459" s="42"/>
      <c r="C459" s="29"/>
      <c r="D459" s="30" t="s">
        <v>21</v>
      </c>
      <c r="E459" s="65">
        <f>SUM(E8+E11+E17+E32+E40+E57+E103+E127+E133+E137+E271+E277+E349+E378+E445+E454)</f>
        <v>43031527</v>
      </c>
    </row>
    <row r="460" ht="15" customHeight="1" hidden="1"/>
    <row r="461" ht="15" customHeight="1" hidden="1"/>
    <row r="462" ht="15" customHeight="1" hidden="1"/>
    <row r="463" ht="15" customHeight="1" hidden="1"/>
    <row r="464" ht="15" customHeight="1" hidden="1"/>
    <row r="465" ht="15" customHeight="1" hidden="1"/>
    <row r="466" ht="15" customHeight="1" hidden="1"/>
    <row r="467" ht="15" customHeight="1" hidden="1"/>
    <row r="468" ht="15" customHeight="1" hidden="1"/>
    <row r="469" ht="15" customHeight="1" hidden="1"/>
    <row r="470" ht="15" customHeight="1" hidden="1"/>
    <row r="471" ht="15" customHeight="1" hidden="1"/>
    <row r="472" ht="15" customHeight="1" hidden="1"/>
    <row r="473" ht="15" customHeight="1" hidden="1"/>
    <row r="474" ht="15" customHeight="1" hidden="1"/>
    <row r="475" ht="15" customHeight="1" hidden="1"/>
    <row r="476" ht="15" customHeight="1" hidden="1"/>
    <row r="477" ht="15" customHeight="1" hidden="1"/>
    <row r="478" ht="15" customHeight="1" hidden="1"/>
    <row r="479" ht="15" customHeight="1" hidden="1"/>
    <row r="480" ht="15" customHeight="1" hidden="1"/>
    <row r="481" ht="15" customHeight="1" hidden="1"/>
    <row r="482" ht="15" customHeight="1" hidden="1"/>
    <row r="483" ht="15" customHeight="1" thickTop="1"/>
    <row r="484" spans="4:5" ht="15" customHeight="1">
      <c r="D484" s="81"/>
      <c r="E484" s="81"/>
    </row>
    <row r="486" spans="4:5" ht="15" customHeight="1">
      <c r="D486" s="81"/>
      <c r="E486" s="81"/>
    </row>
  </sheetData>
  <mergeCells count="19">
    <mergeCell ref="B407:B420"/>
    <mergeCell ref="D484:E484"/>
    <mergeCell ref="D486:E486"/>
    <mergeCell ref="B265:B270"/>
    <mergeCell ref="A271:A276"/>
    <mergeCell ref="B272:B273"/>
    <mergeCell ref="B328:B329"/>
    <mergeCell ref="A32:A35"/>
    <mergeCell ref="B33:B35"/>
    <mergeCell ref="B131:B132"/>
    <mergeCell ref="B154:B169"/>
    <mergeCell ref="A11:A16"/>
    <mergeCell ref="B14:B16"/>
    <mergeCell ref="A18:A24"/>
    <mergeCell ref="B18:B24"/>
    <mergeCell ref="A4:D4"/>
    <mergeCell ref="A6:E6"/>
    <mergeCell ref="A8:A10"/>
    <mergeCell ref="B9:B1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jastrzebska</dc:creator>
  <cp:keywords/>
  <dc:description/>
  <cp:lastModifiedBy>Starostwo Powiatowe</cp:lastModifiedBy>
  <cp:lastPrinted>2005-01-04T09:25:51Z</cp:lastPrinted>
  <dcterms:created xsi:type="dcterms:W3CDTF">2001-10-31T17:14:22Z</dcterms:created>
  <dcterms:modified xsi:type="dcterms:W3CDTF">2001-11-04T14:47:43Z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